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755" activeTab="0"/>
  </bookViews>
  <sheets>
    <sheet name="total de asignaciones 7º 5189" sheetId="1" r:id="rId1"/>
  </sheets>
  <externalReferences>
    <externalReference r:id="rId4"/>
  </externalReferences>
  <definedNames>
    <definedName name="_xlnm._FilterDatabase" localSheetId="0" hidden="1">'total de asignaciones 7º 5189'!$A$8:$U$104</definedName>
    <definedName name="_xlnm.Print_Area" localSheetId="0">'total de asignaciones 7º 5189'!$A$1:$U$104</definedName>
    <definedName name="_xlnm.Print_Titles" localSheetId="0">'total de asignaciones 7º 5189'!$1:$8</definedName>
  </definedNames>
  <calcPr fullCalcOnLoad="1"/>
</workbook>
</file>

<file path=xl/comments1.xml><?xml version="1.0" encoding="utf-8"?>
<comments xmlns="http://schemas.openxmlformats.org/spreadsheetml/2006/main">
  <authors>
    <author>win7</author>
  </authors>
  <commentList>
    <comment ref="C84" authorId="0">
      <text>
        <r>
          <rPr>
            <b/>
            <sz val="9"/>
            <rFont val="Tahoma"/>
            <family val="2"/>
          </rPr>
          <t>win7:</t>
        </r>
        <r>
          <rPr>
            <sz val="9"/>
            <rFont val="Tahoma"/>
            <family val="2"/>
          </rPr>
          <t xml:space="preserve">
</t>
        </r>
      </text>
    </comment>
    <comment ref="C85" authorId="0">
      <text>
        <r>
          <rPr>
            <b/>
            <sz val="9"/>
            <rFont val="Tahoma"/>
            <family val="2"/>
          </rPr>
          <t>win7: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<sst xmlns="http://schemas.openxmlformats.org/spreadsheetml/2006/main" count="204" uniqueCount="107">
  <si>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</si>
  <si>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</si>
  <si>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</si>
  <si>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</si>
  <si>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</si>
  <si>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</si>
  <si>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</si>
  <si>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</si>
  <si>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</si>
  <si>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</si>
  <si>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</si>
  <si>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</si>
  <si>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</si>
  <si>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</si>
  <si>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</si>
  <si>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</si>
  <si>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</si>
  <si>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</si>
  <si>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</si>
  <si>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</si>
  <si>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</si>
  <si>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Bonif. por Responsabilidad en el Cargo</t>
  </si>
  <si>
    <t>MONTO TOTAL</t>
  </si>
  <si>
    <t xml:space="preserve">PLANILLA GENERAL DE PAGOS </t>
  </si>
  <si>
    <t xml:space="preserve">MONTO A DICIEMBRE </t>
  </si>
  <si>
    <t>AGUINALDO 2015</t>
  </si>
  <si>
    <t xml:space="preserve">Jornales </t>
  </si>
  <si>
    <t>Honorarios Profesionales</t>
  </si>
  <si>
    <t>SUGERENCIA DE PLANILLA PARA DAR CUMPLIMIENTO AL ARTÍCULO 7 DE LA LEY 5189/2014</t>
  </si>
  <si>
    <t>ISIDRO VIVEROS SILVA</t>
  </si>
  <si>
    <t>JULIO CESAR FLEITAS ROJAS</t>
  </si>
  <si>
    <t>NANCY MARIELA PACHECO DE KRETSCHMER</t>
  </si>
  <si>
    <t xml:space="preserve">MIGUEL ANGEL OJEDA AQUINO </t>
  </si>
  <si>
    <t>MARIELA ESTHER ACEVEDO AMARILLA</t>
  </si>
  <si>
    <t>CINDI DIANA AQUINO LOPEZ</t>
  </si>
  <si>
    <t>FRANCISCO LOPEZ FLORENTIN</t>
  </si>
  <si>
    <t>Remuneracion Adicional</t>
  </si>
  <si>
    <t xml:space="preserve">RICHAR CARLOS BOGADO AVALOS </t>
  </si>
  <si>
    <t>FREDY FRANCISCO FRETES</t>
  </si>
  <si>
    <t>RAMONA ERMELINDA ORTEGA AGUILERA</t>
  </si>
  <si>
    <t>ATANACIO RAMON LAGRAÑA OBREGON</t>
  </si>
  <si>
    <t>GLADYS GRACIELA ARZAMENDIA RIOS</t>
  </si>
  <si>
    <t>FEDERICA MARIO DE CARLSON</t>
  </si>
  <si>
    <t>MARTIN OSWALDO SCHEID VAZQUEZ</t>
  </si>
  <si>
    <t>GABRIEL OMAR GIMENEZ MELGAREJO</t>
  </si>
  <si>
    <t>VIDAL OLIVEIRA</t>
  </si>
  <si>
    <t>GUSTAVO FERREIRA BORDON</t>
  </si>
  <si>
    <t>LIBRADO GUZMAN BENITEZ</t>
  </si>
  <si>
    <t>RAMONA FELICITA MIERES OBREGON</t>
  </si>
  <si>
    <t>CRISTINO  INSFRAN PARRA</t>
  </si>
  <si>
    <t>JOSE CARLOS PAREDES GONZALEZ</t>
  </si>
  <si>
    <t>RICARDO FERNANDEZ ORTIGOZA</t>
  </si>
  <si>
    <t>CLEMENTE ROTELA</t>
  </si>
  <si>
    <t>BRIGIDO SALINAS</t>
  </si>
  <si>
    <t>GERMAN RODRIGUEZ</t>
  </si>
  <si>
    <t>RONALD ALEXIS MOREL CAÑETE</t>
  </si>
  <si>
    <t>MARIA NELIDA YAÑEZ LEIVA</t>
  </si>
  <si>
    <t>YENIFER PAULA SAUER SCHREIBER</t>
  </si>
  <si>
    <t>LUIS ARIEL VILLALBA OVIEDO</t>
  </si>
  <si>
    <t>CLAUDIA BEATRIZ CORONEL</t>
  </si>
  <si>
    <t>KAREN NATALIA FERNANDEZ LEGAL</t>
  </si>
  <si>
    <t>Personal de Salud</t>
  </si>
  <si>
    <t>ALEJANDRO GOMEZ ALEGRE</t>
  </si>
  <si>
    <t>ALICE  MARISELTRINIDAD AYALA</t>
  </si>
  <si>
    <t>EDITA MARIA RIVALDI DE GONZALEZ</t>
  </si>
  <si>
    <t>GERMAN SOLINGER SANTANDER</t>
  </si>
  <si>
    <t xml:space="preserve">RICARDO HORACIO MARTINEZ CABRERA </t>
  </si>
  <si>
    <t>Dieta</t>
  </si>
  <si>
    <t>PERLA ALIDA ANDINO SOSA</t>
  </si>
  <si>
    <t>BRIAN TEDDY TISCHLER LORENZ</t>
  </si>
  <si>
    <t>EXIQUIA TERESA TORRES GONZALEZ</t>
  </si>
  <si>
    <t>ESTEBAN DANIEL GANSEL SAUER</t>
  </si>
  <si>
    <t>GERONIMO MARCELINO RIVEROS BEDOYA</t>
  </si>
  <si>
    <t>TRIFILO VIVEROS SILVA</t>
  </si>
  <si>
    <t>MIRTA DELVALLE BAEZ</t>
  </si>
  <si>
    <t>RONALD MICHEL SOLINGER GAMARRA</t>
  </si>
  <si>
    <t>VENANCIO IBARRA AMARILLA</t>
  </si>
  <si>
    <t>DANTER FIDENCIO LOPEZ ZORRILLA</t>
  </si>
  <si>
    <t>SERGIO BENITEZ CASTILLO</t>
  </si>
  <si>
    <t>JUAN ESTEBAN MIRANDA ROTELA</t>
  </si>
  <si>
    <t>ALCIDES VILLALBA</t>
  </si>
  <si>
    <t xml:space="preserve">DIANA RAQUEL SOSA VELAZQUEZ </t>
  </si>
  <si>
    <t>TOMAS GUIDO DELVALLE LOPEZ</t>
  </si>
  <si>
    <t>FABIO ARMANDO GIMENEZ GALEANO</t>
  </si>
  <si>
    <t>FELIX VAZQUEZ BENITEZ</t>
  </si>
  <si>
    <t>ANTONIO DANIEL BRITEZ VAZQUEZ</t>
  </si>
  <si>
    <t>JULIO OMAR FERREIRA SOSA</t>
  </si>
  <si>
    <t>LILIAN MABEL GAMARRA</t>
  </si>
  <si>
    <t>ALVA CAROLINA CHAVEZ OVIEDO</t>
  </si>
  <si>
    <t>LUIS FERNANDO ARAUJO</t>
  </si>
  <si>
    <t>CARMEN BEATRIZ VERA CABRERA</t>
  </si>
  <si>
    <t>ELDO DICKEL ALLEBRAN</t>
  </si>
  <si>
    <t>FREDY DAVALOS BENITEZ</t>
  </si>
  <si>
    <t>GLORIA BELEN AYALA GONZALEZ</t>
  </si>
  <si>
    <t>ISACIO ROA NUÑEZ</t>
  </si>
  <si>
    <t>LIZA EMMANUEL BENITEZ PALMA</t>
  </si>
  <si>
    <t>MAGNO MARIEL OJEDA MELGAREJO</t>
  </si>
  <si>
    <t>NERIA EUNICE LOPEZ BRITEZ</t>
  </si>
  <si>
    <t>PABLINO VERA SOSA</t>
  </si>
  <si>
    <t>RAMON SOSA AYALA</t>
  </si>
  <si>
    <t>RAMON BOGADO ARCE</t>
  </si>
  <si>
    <t>SANDRO GABRIEL MACIEL LANG</t>
  </si>
  <si>
    <t>SANTIAGO GOMEZ</t>
  </si>
  <si>
    <t>TEODORA ELIZABEHT CASCO RODRIGUEZ</t>
  </si>
  <si>
    <t>YANET MARISA GERSTENKORN SCHROETLIN</t>
  </si>
  <si>
    <t>ZULLY SAPPER MOLINAS</t>
  </si>
  <si>
    <t>CORRESPONDIENTE AL EJERCICIO FISCAL 2016- MUNICIPALIDAD DE CAPITAN MEZA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</si>
</sst>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Gs&quot;\ #,##0;&quot;Gs&quot;\ \-#,##0"/>
    <numFmt numFmtId="179" formatCode="&quot;Gs&quot;\ #,##0;[Red]&quot;Gs&quot;\ \-#,##0"/>
    <numFmt numFmtId="180" formatCode="&quot;Gs&quot;\ #,##0.00;&quot;Gs&quot;\ \-#,##0.00"/>
    <numFmt numFmtId="181" formatCode="&quot;Gs&quot;\ #,##0.00;[Red]&quot;Gs&quot;\ \-#,##0.00"/>
    <numFmt numFmtId="182" formatCode="_ &quot;Gs&quot;\ * #,##0_ ;_ &quot;Gs&quot;\ * \-#,##0_ ;_ &quot;Gs&quot;\ * &quot;-&quot;_ ;_ @_ "/>
    <numFmt numFmtId="183" formatCode="_ * #,##0_ ;_ * \-#,##0_ ;_ * &quot;-&quot;_ ;_ @_ "/>
    <numFmt numFmtId="184" formatCode="_ &quot;Gs&quot;\ * #,##0.00_ ;_ &quot;Gs&quot;\ * \-#,##0.00_ ;_ &quot;Gs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#,##0;[Red]#,##0"/>
    <numFmt numFmtId="206" formatCode="_-* #,##0\ _G_s_._-;\-* #,##0\ _G_s_._-;_-* &quot;-&quot;??\ _G_s_._-;_-@_-"/>
    <numFmt numFmtId="207" formatCode="#,##0.0"/>
    <numFmt numFmtId="208" formatCode="#,##0.00000000"/>
    <numFmt numFmtId="209" formatCode="_-[$€]* #,##0.00_-;\-[$€]* #,##0.00_-;_-[$€]* &quot;-&quot;??_-;_-@_-"/>
    <numFmt numFmtId="210" formatCode="[$-C0A]dddd\,\ dd&quot; de &quot;mmmm&quot; de &quot;yyyy"/>
    <numFmt numFmtId="211" formatCode="_-* #,##0_-;\-* #,##0_-;_-* &quot;-&quot;??_-;_-@_-"/>
    <numFmt numFmtId="212" formatCode="[$€-2]\ #,##0.00_);[Red]\([$€-2]\ #,##0.00\)"/>
    <numFmt numFmtId="213" formatCode="[$-3C0A]dddd\,\ dd&quot; de &quot;mmmm&quot; de &quot;yyyy"/>
    <numFmt numFmtId="214" formatCode="[$-3C0A]hh:mm:ss\ AM/PM"/>
    <numFmt numFmtId="215" formatCode="_-* #,##0.0_-;\-* #,##0.0_-;_-* &quot;-&quot;??_-;_-@_-"/>
    <numFmt numFmtId="216" formatCode="0.0"/>
    <numFmt numFmtId="217" formatCode="&quot;Gs&quot;\ #,##0.00"/>
    <numFmt numFmtId="218" formatCode="_(&quot;Gs&quot;\ * #,##0.0_);_(&quot;Gs&quot;\ * \(#,##0.0\);_(&quot;Gs&quot;\ * &quot;-&quot;??_);_(@_)"/>
    <numFmt numFmtId="219" formatCode="_(&quot;Gs&quot;\ * #,##0_);_(&quot;Gs&quot;\ * \(#,##0\);_(&quot;Gs&quot;\ * &quot;-&quot;??_);_(@_)"/>
    <numFmt numFmtId="220" formatCode="_-* #,##0.000_-;\-* #,##0.000_-;_-* &quot;-&quot;??_-;_-@_-"/>
    <numFmt numFmtId="221" formatCode="_(* #,##0_);_(* \(#,##0\);_(* &quot;-&quot;??_);_(@_)"/>
  </numFmts>
  <fonts count="60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29"/>
      <name val="Arial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b/>
      <sz val="16"/>
      <color theme="5" tint="0.39998000860214233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20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69" fontId="38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3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205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4" fillId="33" borderId="0" xfId="50" applyNumberFormat="1" applyFont="1" applyFill="1" applyBorder="1" applyAlignment="1">
      <alignment horizontal="right"/>
    </xf>
    <xf numFmtId="3" fontId="4" fillId="33" borderId="0" xfId="50" applyNumberFormat="1" applyFont="1" applyFill="1" applyBorder="1" applyAlignment="1">
      <alignment/>
    </xf>
    <xf numFmtId="3" fontId="4" fillId="0" borderId="0" xfId="50" applyNumberFormat="1" applyFont="1" applyFill="1" applyBorder="1" applyAlignment="1">
      <alignment/>
    </xf>
    <xf numFmtId="3" fontId="4" fillId="0" borderId="0" xfId="50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33" borderId="0" xfId="50" applyNumberFormat="1" applyFont="1" applyFill="1" applyBorder="1" applyAlignment="1">
      <alignment horizontal="right"/>
    </xf>
    <xf numFmtId="3" fontId="1" fillId="33" borderId="0" xfId="5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3" fontId="6" fillId="0" borderId="0" xfId="0" applyNumberFormat="1" applyFont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4" fillId="35" borderId="15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/>
    </xf>
    <xf numFmtId="205" fontId="9" fillId="35" borderId="11" xfId="0" applyNumberFormat="1" applyFont="1" applyFill="1" applyBorder="1" applyAlignment="1">
      <alignment horizontal="center"/>
    </xf>
    <xf numFmtId="205" fontId="2" fillId="0" borderId="0" xfId="0" applyNumberFormat="1" applyFont="1" applyAlignment="1">
      <alignment/>
    </xf>
    <xf numFmtId="205" fontId="2" fillId="0" borderId="0" xfId="0" applyNumberFormat="1" applyFont="1" applyFill="1" applyAlignment="1">
      <alignment/>
    </xf>
    <xf numFmtId="3" fontId="4" fillId="35" borderId="14" xfId="50" applyNumberFormat="1" applyFont="1" applyFill="1" applyBorder="1" applyAlignment="1">
      <alignment horizontal="right"/>
    </xf>
    <xf numFmtId="205" fontId="9" fillId="35" borderId="11" xfId="0" applyNumberFormat="1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6" fillId="34" borderId="0" xfId="0" applyNumberFormat="1" applyFont="1" applyFill="1" applyAlignment="1">
      <alignment horizontal="right"/>
    </xf>
    <xf numFmtId="205" fontId="4" fillId="0" borderId="17" xfId="0" applyNumberFormat="1" applyFont="1" applyBorder="1" applyAlignment="1">
      <alignment horizontal="center" vertical="center" wrapText="1"/>
    </xf>
    <xf numFmtId="205" fontId="4" fillId="0" borderId="17" xfId="5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211" fontId="2" fillId="0" borderId="10" xfId="49" applyNumberFormat="1" applyFont="1" applyBorder="1" applyAlignment="1">
      <alignment horizontal="right"/>
    </xf>
    <xf numFmtId="211" fontId="2" fillId="0" borderId="10" xfId="49" applyNumberFormat="1" applyFont="1" applyBorder="1" applyAlignment="1">
      <alignment/>
    </xf>
    <xf numFmtId="211" fontId="2" fillId="0" borderId="18" xfId="49" applyNumberFormat="1" applyFont="1" applyBorder="1" applyAlignment="1">
      <alignment horizontal="right"/>
    </xf>
    <xf numFmtId="211" fontId="2" fillId="0" borderId="14" xfId="49" applyNumberFormat="1" applyFont="1" applyBorder="1" applyAlignment="1">
      <alignment/>
    </xf>
    <xf numFmtId="211" fontId="2" fillId="0" borderId="19" xfId="49" applyNumberFormat="1" applyFont="1" applyBorder="1" applyAlignment="1">
      <alignment horizontal="right"/>
    </xf>
    <xf numFmtId="211" fontId="2" fillId="0" borderId="14" xfId="49" applyNumberFormat="1" applyFont="1" applyBorder="1" applyAlignment="1">
      <alignment horizontal="right"/>
    </xf>
    <xf numFmtId="211" fontId="2" fillId="34" borderId="10" xfId="49" applyNumberFormat="1" applyFont="1" applyFill="1" applyBorder="1" applyAlignment="1">
      <alignment horizontal="right"/>
    </xf>
    <xf numFmtId="211" fontId="2" fillId="33" borderId="19" xfId="49" applyNumberFormat="1" applyFont="1" applyFill="1" applyBorder="1" applyAlignment="1">
      <alignment horizontal="right"/>
    </xf>
    <xf numFmtId="211" fontId="2" fillId="33" borderId="19" xfId="49" applyNumberFormat="1" applyFont="1" applyFill="1" applyBorder="1" applyAlignment="1">
      <alignment/>
    </xf>
    <xf numFmtId="211" fontId="2" fillId="34" borderId="14" xfId="49" applyNumberFormat="1" applyFont="1" applyFill="1" applyBorder="1" applyAlignment="1">
      <alignment horizontal="right"/>
    </xf>
    <xf numFmtId="211" fontId="2" fillId="33" borderId="13" xfId="49" applyNumberFormat="1" applyFont="1" applyFill="1" applyBorder="1" applyAlignment="1">
      <alignment horizontal="right"/>
    </xf>
    <xf numFmtId="211" fontId="2" fillId="0" borderId="13" xfId="49" applyNumberFormat="1" applyFont="1" applyBorder="1" applyAlignment="1">
      <alignment/>
    </xf>
    <xf numFmtId="211" fontId="2" fillId="33" borderId="20" xfId="49" applyNumberFormat="1" applyFont="1" applyFill="1" applyBorder="1" applyAlignment="1">
      <alignment horizontal="right"/>
    </xf>
    <xf numFmtId="211" fontId="2" fillId="0" borderId="20" xfId="49" applyNumberFormat="1" applyFont="1" applyFill="1" applyBorder="1" applyAlignment="1">
      <alignment horizontal="right"/>
    </xf>
    <xf numFmtId="211" fontId="2" fillId="34" borderId="20" xfId="49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left"/>
    </xf>
    <xf numFmtId="211" fontId="2" fillId="0" borderId="21" xfId="49" applyNumberFormat="1" applyFont="1" applyBorder="1" applyAlignment="1">
      <alignment horizontal="right"/>
    </xf>
    <xf numFmtId="205" fontId="4" fillId="36" borderId="17" xfId="5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205" fontId="4" fillId="34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205" fontId="4" fillId="0" borderId="17" xfId="0" applyNumberFormat="1" applyFont="1" applyFill="1" applyBorder="1" applyAlignment="1">
      <alignment horizontal="center" vertical="center" wrapText="1"/>
    </xf>
    <xf numFmtId="205" fontId="4" fillId="0" borderId="17" xfId="50" applyNumberFormat="1" applyFont="1" applyFill="1" applyBorder="1" applyAlignment="1">
      <alignment horizontal="center" vertical="center" wrapText="1"/>
    </xf>
    <xf numFmtId="205" fontId="4" fillId="36" borderId="17" xfId="50" applyNumberFormat="1" applyFont="1" applyFill="1" applyBorder="1" applyAlignment="1">
      <alignment horizontal="center" vertical="center" wrapText="1"/>
    </xf>
    <xf numFmtId="205" fontId="4" fillId="36" borderId="20" xfId="5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205" fontId="4" fillId="0" borderId="13" xfId="0" applyNumberFormat="1" applyFont="1" applyBorder="1" applyAlignment="1">
      <alignment horizontal="center" vertical="center" wrapText="1"/>
    </xf>
    <xf numFmtId="205" fontId="4" fillId="36" borderId="17" xfId="5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205" fontId="4" fillId="36" borderId="17" xfId="5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  <xf numFmtId="205" fontId="4" fillId="0" borderId="10" xfId="0" applyNumberFormat="1" applyFont="1" applyBorder="1" applyAlignment="1">
      <alignment horizontal="center" vertical="center" wrapText="1"/>
    </xf>
    <xf numFmtId="205" fontId="4" fillId="0" borderId="10" xfId="5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205" fontId="4" fillId="36" borderId="17" xfId="5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205" fontId="4" fillId="36" borderId="17" xfId="5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3" fillId="0" borderId="17" xfId="50" applyNumberFormat="1" applyFont="1" applyBorder="1" applyAlignment="1">
      <alignment horizontal="center" vertical="center" wrapText="1"/>
    </xf>
    <xf numFmtId="0" fontId="13" fillId="0" borderId="17" xfId="50" applyNumberFormat="1" applyFont="1" applyFill="1" applyBorder="1" applyAlignment="1">
      <alignment horizontal="center" vertical="center" wrapText="1"/>
    </xf>
    <xf numFmtId="0" fontId="13" fillId="0" borderId="22" xfId="49" applyNumberFormat="1" applyFont="1" applyBorder="1" applyAlignment="1">
      <alignment horizontal="center" vertical="center" wrapText="1"/>
    </xf>
    <xf numFmtId="0" fontId="13" fillId="0" borderId="17" xfId="49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0" fontId="13" fillId="34" borderId="17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3" fillId="0" borderId="0" xfId="0" applyNumberFormat="1" applyFont="1" applyAlignment="1">
      <alignment horizontal="center"/>
    </xf>
    <xf numFmtId="0" fontId="13" fillId="0" borderId="10" xfId="55" applyFont="1" applyBorder="1" applyAlignment="1">
      <alignment horizontal="center"/>
      <protection/>
    </xf>
    <xf numFmtId="0" fontId="10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  <xf numFmtId="3" fontId="14" fillId="0" borderId="10" xfId="0" applyNumberFormat="1" applyFont="1" applyBorder="1" applyAlignment="1">
      <alignment/>
    </xf>
    <xf numFmtId="0" fontId="13" fillId="0" borderId="10" xfId="55" applyNumberFormat="1" applyFont="1" applyBorder="1" applyAlignment="1">
      <alignment horizontal="center"/>
      <protection/>
    </xf>
    <xf numFmtId="0" fontId="13" fillId="0" borderId="10" xfId="49" applyNumberFormat="1" applyFont="1" applyBorder="1" applyAlignment="1">
      <alignment horizontal="center" vertical="center" wrapText="1"/>
    </xf>
    <xf numFmtId="0" fontId="13" fillId="0" borderId="10" xfId="50" applyNumberFormat="1" applyFont="1" applyBorder="1" applyAlignment="1">
      <alignment horizontal="center" vertical="center" wrapText="1"/>
    </xf>
    <xf numFmtId="0" fontId="57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05" fontId="4" fillId="0" borderId="17" xfId="50" applyNumberFormat="1" applyFont="1" applyBorder="1" applyAlignment="1">
      <alignment horizontal="center" vertical="center" wrapText="1"/>
    </xf>
    <xf numFmtId="205" fontId="4" fillId="0" borderId="20" xfId="50" applyNumberFormat="1" applyFont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205" fontId="4" fillId="0" borderId="17" xfId="0" applyNumberFormat="1" applyFont="1" applyBorder="1" applyAlignment="1">
      <alignment horizontal="center" vertical="center" wrapText="1"/>
    </xf>
    <xf numFmtId="205" fontId="4" fillId="0" borderId="20" xfId="0" applyNumberFormat="1" applyFont="1" applyBorder="1" applyAlignment="1">
      <alignment horizontal="center" vertical="center" wrapText="1"/>
    </xf>
    <xf numFmtId="205" fontId="4" fillId="0" borderId="23" xfId="50" applyNumberFormat="1" applyFont="1" applyBorder="1" applyAlignment="1">
      <alignment horizontal="center" vertical="center"/>
    </xf>
    <xf numFmtId="205" fontId="4" fillId="0" borderId="18" xfId="50" applyNumberFormat="1" applyFont="1" applyBorder="1" applyAlignment="1">
      <alignment horizontal="center" vertical="center"/>
    </xf>
    <xf numFmtId="0" fontId="13" fillId="0" borderId="17" xfId="50" applyNumberFormat="1" applyFont="1" applyBorder="1" applyAlignment="1">
      <alignment horizontal="center" vertical="center" wrapText="1"/>
    </xf>
    <xf numFmtId="0" fontId="13" fillId="0" borderId="14" xfId="50" applyNumberFormat="1" applyFont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205" fontId="4" fillId="0" borderId="24" xfId="0" applyNumberFormat="1" applyFont="1" applyBorder="1" applyAlignment="1">
      <alignment horizontal="center" vertical="center"/>
    </xf>
    <xf numFmtId="205" fontId="4" fillId="0" borderId="22" xfId="0" applyNumberFormat="1" applyFont="1" applyBorder="1" applyAlignment="1">
      <alignment horizontal="center" vertical="center"/>
    </xf>
    <xf numFmtId="205" fontId="4" fillId="0" borderId="15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205" fontId="4" fillId="36" borderId="15" xfId="50" applyNumberFormat="1" applyFont="1" applyFill="1" applyBorder="1" applyAlignment="1">
      <alignment horizontal="center" vertical="center" wrapText="1"/>
    </xf>
    <xf numFmtId="205" fontId="4" fillId="36" borderId="20" xfId="5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205" fontId="4" fillId="36" borderId="17" xfId="50" applyNumberFormat="1" applyFont="1" applyFill="1" applyBorder="1" applyAlignment="1">
      <alignment horizontal="center" vertical="center" wrapText="1"/>
    </xf>
    <xf numFmtId="205" fontId="9" fillId="35" borderId="10" xfId="0" applyNumberFormat="1" applyFont="1" applyFill="1" applyBorder="1" applyAlignment="1">
      <alignment horizontal="center"/>
    </xf>
    <xf numFmtId="205" fontId="4" fillId="0" borderId="23" xfId="0" applyNumberFormat="1" applyFont="1" applyBorder="1" applyAlignment="1">
      <alignment horizontal="center" vertical="center" wrapText="1"/>
    </xf>
    <xf numFmtId="205" fontId="4" fillId="0" borderId="18" xfId="0" applyNumberFormat="1" applyFont="1" applyBorder="1" applyAlignment="1">
      <alignment horizontal="center" vertical="center" wrapText="1"/>
    </xf>
    <xf numFmtId="0" fontId="13" fillId="0" borderId="20" xfId="50" applyNumberFormat="1" applyFont="1" applyBorder="1" applyAlignment="1">
      <alignment horizontal="center" vertical="center" wrapText="1"/>
    </xf>
    <xf numFmtId="205" fontId="4" fillId="0" borderId="25" xfId="0" applyNumberFormat="1" applyFont="1" applyBorder="1" applyAlignment="1">
      <alignment horizontal="center" vertical="center" wrapText="1"/>
    </xf>
    <xf numFmtId="205" fontId="4" fillId="0" borderId="22" xfId="0" applyNumberFormat="1" applyFont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904875</xdr:colOff>
      <xdr:row>4</xdr:row>
      <xdr:rowOff>1619250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BLITACABALLERO\AppData\Local\Microsoft\Windows\Temporary%20Internet%20Files\Content.Outlook\1SOF2HIR\Users\Alexis%20Ortega\Documents\Downloads\DF\TESORERIA%20%20SUELDOS%202013\SUELDO%20-%2010%20OCTUBRE%20%202013\R%20111%20SUEL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ELDO OCTUBRE"/>
      <sheetName val="C.A."/>
      <sheetName val="ENRIQUE FRANCO"/>
      <sheetName val="MARÍA MERCEDES"/>
      <sheetName val="SUELDO DTOS JUDICIALES"/>
      <sheetName val="SUELDO VACANTE OCTUBRE final"/>
    </sheetNames>
    <sheetDataSet>
      <sheetData sheetId="0">
        <row r="39">
          <cell r="B39">
            <v>14000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A104"/>
  <sheetViews>
    <sheetView tabSelected="1" zoomScale="78" zoomScaleNormal="78" zoomScaleSheetLayoutView="70" workbookViewId="0" topLeftCell="A44">
      <selection activeCell="B66" sqref="B66"/>
    </sheetView>
  </sheetViews>
  <sheetFormatPr defaultColWidth="11.421875" defaultRowHeight="12.75"/>
  <cols>
    <col min="1" max="1" width="9.57421875" style="0" customWidth="1"/>
    <col min="2" max="2" width="9.7109375" style="0" customWidth="1"/>
    <col min="3" max="3" width="13.00390625" style="0" customWidth="1"/>
    <col min="4" max="4" width="44.28125" style="1" customWidth="1"/>
    <col min="5" max="5" width="16.28125" style="1" customWidth="1"/>
    <col min="6" max="6" width="39.8515625" style="1" customWidth="1"/>
    <col min="7" max="7" width="17.7109375" style="3" customWidth="1"/>
    <col min="8" max="8" width="16.140625" style="2" customWidth="1"/>
    <col min="9" max="9" width="21.00390625" style="2" customWidth="1"/>
    <col min="10" max="10" width="16.140625" style="2" customWidth="1"/>
    <col min="11" max="11" width="16.28125" style="2" customWidth="1"/>
    <col min="12" max="12" width="16.00390625" style="2" customWidth="1"/>
    <col min="13" max="13" width="16.28125" style="2" customWidth="1"/>
    <col min="14" max="14" width="15.8515625" style="2" customWidth="1"/>
    <col min="15" max="15" width="16.28125" style="0" customWidth="1"/>
    <col min="16" max="16" width="16.8515625" style="0" customWidth="1"/>
    <col min="17" max="18" width="16.57421875" style="0" customWidth="1"/>
    <col min="19" max="20" width="18.00390625" style="0" customWidth="1"/>
    <col min="21" max="21" width="24.57421875" style="0" customWidth="1"/>
    <col min="25" max="25" width="14.8515625" style="0" bestFit="1" customWidth="1"/>
    <col min="26" max="26" width="14.140625" style="0" bestFit="1" customWidth="1"/>
  </cols>
  <sheetData>
    <row r="1" spans="1:21" ht="15.75" customHeight="1">
      <c r="A1" s="122" t="s">
        <v>28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1" ht="15.7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ht="15.7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</row>
    <row r="4" spans="1:21" ht="15.75" customHeigh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</row>
    <row r="5" spans="1:21" ht="182.2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</row>
    <row r="6" spans="1:21" ht="25.5" customHeight="1">
      <c r="A6" s="116" t="s">
        <v>23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4"/>
      <c r="S6" s="21"/>
      <c r="T6" s="21"/>
      <c r="U6" s="37"/>
    </row>
    <row r="7" spans="1:21" ht="30.75" customHeight="1">
      <c r="A7" s="116" t="s">
        <v>106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4"/>
      <c r="S7" s="21"/>
      <c r="T7" s="21"/>
      <c r="U7" s="38"/>
    </row>
    <row r="8" spans="1:21" s="28" customFormat="1" ht="44.25" customHeight="1">
      <c r="A8" s="25" t="s">
        <v>15</v>
      </c>
      <c r="B8" s="25" t="s">
        <v>12</v>
      </c>
      <c r="C8" s="25" t="s">
        <v>13</v>
      </c>
      <c r="D8" s="25" t="s">
        <v>14</v>
      </c>
      <c r="E8" s="26" t="s">
        <v>17</v>
      </c>
      <c r="F8" s="26" t="s">
        <v>18</v>
      </c>
      <c r="G8" s="27" t="s">
        <v>0</v>
      </c>
      <c r="H8" s="27" t="s">
        <v>1</v>
      </c>
      <c r="I8" s="27" t="s">
        <v>2</v>
      </c>
      <c r="J8" s="27" t="s">
        <v>3</v>
      </c>
      <c r="K8" s="27" t="s">
        <v>4</v>
      </c>
      <c r="L8" s="27" t="s">
        <v>5</v>
      </c>
      <c r="M8" s="27" t="s">
        <v>6</v>
      </c>
      <c r="N8" s="27" t="s">
        <v>7</v>
      </c>
      <c r="O8" s="35" t="s">
        <v>8</v>
      </c>
      <c r="P8" s="27" t="s">
        <v>9</v>
      </c>
      <c r="Q8" s="27" t="s">
        <v>10</v>
      </c>
      <c r="R8" s="27" t="s">
        <v>11</v>
      </c>
      <c r="S8" s="26" t="s">
        <v>24</v>
      </c>
      <c r="T8" s="26" t="s">
        <v>25</v>
      </c>
      <c r="U8" s="26" t="s">
        <v>22</v>
      </c>
    </row>
    <row r="9" spans="1:25" s="5" customFormat="1" ht="21.75" customHeight="1">
      <c r="A9" s="117">
        <v>1</v>
      </c>
      <c r="B9" s="119"/>
      <c r="C9" s="120">
        <v>2876512</v>
      </c>
      <c r="D9" s="126" t="s">
        <v>31</v>
      </c>
      <c r="E9" s="17">
        <v>111</v>
      </c>
      <c r="F9" s="41" t="s">
        <v>19</v>
      </c>
      <c r="G9" s="43">
        <v>2500000</v>
      </c>
      <c r="H9" s="43">
        <v>2500000</v>
      </c>
      <c r="I9" s="43">
        <v>2500000</v>
      </c>
      <c r="J9" s="43">
        <v>2500000</v>
      </c>
      <c r="K9" s="43">
        <v>2500000</v>
      </c>
      <c r="L9" s="43">
        <v>2500000</v>
      </c>
      <c r="M9" s="43">
        <v>2500000</v>
      </c>
      <c r="N9" s="43">
        <v>2500000</v>
      </c>
      <c r="O9" s="43">
        <v>2500000</v>
      </c>
      <c r="P9" s="43">
        <v>2500000</v>
      </c>
      <c r="Q9" s="43">
        <v>2500000</v>
      </c>
      <c r="R9" s="43">
        <v>2500000</v>
      </c>
      <c r="S9" s="44">
        <f>SUM(G9:R9)</f>
        <v>30000000</v>
      </c>
      <c r="T9" s="44">
        <f>S9/12</f>
        <v>2500000</v>
      </c>
      <c r="U9" s="124">
        <f>SUM(S9:T11)</f>
        <v>63500000</v>
      </c>
      <c r="W9" s="29"/>
      <c r="Y9" s="31"/>
    </row>
    <row r="10" spans="1:27" s="5" customFormat="1" ht="21.75" customHeight="1">
      <c r="A10" s="118"/>
      <c r="B10" s="109"/>
      <c r="C10" s="121"/>
      <c r="D10" s="107"/>
      <c r="E10" s="36">
        <v>113</v>
      </c>
      <c r="F10" s="23" t="s">
        <v>20</v>
      </c>
      <c r="G10" s="43">
        <v>1500000</v>
      </c>
      <c r="H10" s="43">
        <v>1500000</v>
      </c>
      <c r="I10" s="43">
        <v>1500000</v>
      </c>
      <c r="J10" s="43">
        <v>1500000</v>
      </c>
      <c r="K10" s="43">
        <v>1500000</v>
      </c>
      <c r="L10" s="43">
        <v>1500000</v>
      </c>
      <c r="M10" s="43">
        <v>1500000</v>
      </c>
      <c r="N10" s="43">
        <v>1500000</v>
      </c>
      <c r="O10" s="43">
        <v>1500000</v>
      </c>
      <c r="P10" s="43">
        <v>1500000</v>
      </c>
      <c r="Q10" s="43">
        <v>1500000</v>
      </c>
      <c r="R10" s="43">
        <v>1500000</v>
      </c>
      <c r="S10" s="44">
        <v>18000000</v>
      </c>
      <c r="T10" s="44"/>
      <c r="U10" s="125"/>
      <c r="W10" s="29"/>
      <c r="Y10" s="31"/>
      <c r="AA10" s="29"/>
    </row>
    <row r="11" spans="1:23" s="5" customFormat="1" ht="21.75" customHeight="1" thickBot="1">
      <c r="A11" s="118"/>
      <c r="B11" s="109"/>
      <c r="C11" s="121"/>
      <c r="D11" s="107"/>
      <c r="E11" s="17">
        <v>133</v>
      </c>
      <c r="F11" s="41" t="s">
        <v>21</v>
      </c>
      <c r="G11" s="43">
        <v>1000000</v>
      </c>
      <c r="H11" s="43">
        <v>1000000</v>
      </c>
      <c r="I11" s="43">
        <v>1000000</v>
      </c>
      <c r="J11" s="43">
        <v>1000000</v>
      </c>
      <c r="K11" s="43">
        <v>1000000</v>
      </c>
      <c r="L11" s="43">
        <v>1000000</v>
      </c>
      <c r="M11" s="43">
        <v>1000000</v>
      </c>
      <c r="N11" s="43">
        <v>1000000</v>
      </c>
      <c r="O11" s="43">
        <v>1000000</v>
      </c>
      <c r="P11" s="43">
        <v>1000000</v>
      </c>
      <c r="Q11" s="43">
        <v>1000000</v>
      </c>
      <c r="R11" s="43">
        <v>1000000</v>
      </c>
      <c r="S11" s="44">
        <v>12000000</v>
      </c>
      <c r="T11" s="44">
        <v>1000000</v>
      </c>
      <c r="U11" s="125"/>
      <c r="W11" s="29"/>
    </row>
    <row r="12" spans="1:23" s="5" customFormat="1" ht="21.75" customHeight="1">
      <c r="A12" s="132">
        <v>2</v>
      </c>
      <c r="B12" s="104"/>
      <c r="C12" s="112">
        <v>5050662</v>
      </c>
      <c r="D12" s="106" t="s">
        <v>30</v>
      </c>
      <c r="E12" s="20">
        <v>111</v>
      </c>
      <c r="F12" s="42" t="s">
        <v>19</v>
      </c>
      <c r="G12" s="45">
        <v>2500000</v>
      </c>
      <c r="H12" s="45">
        <v>2500000</v>
      </c>
      <c r="I12" s="45">
        <v>2500000</v>
      </c>
      <c r="J12" s="45">
        <v>2500000</v>
      </c>
      <c r="K12" s="45">
        <v>2500000</v>
      </c>
      <c r="L12" s="45">
        <v>2500000</v>
      </c>
      <c r="M12" s="45">
        <v>2500000</v>
      </c>
      <c r="N12" s="45">
        <v>2500000</v>
      </c>
      <c r="O12" s="45">
        <v>2500000</v>
      </c>
      <c r="P12" s="45">
        <v>2500000</v>
      </c>
      <c r="Q12" s="45">
        <v>2500000</v>
      </c>
      <c r="R12" s="45">
        <v>2500000</v>
      </c>
      <c r="S12" s="46">
        <f>SUM(G12:R12)</f>
        <v>30000000</v>
      </c>
      <c r="T12" s="46">
        <f aca="true" t="shared" si="0" ref="T12:T28">S12/12</f>
        <v>2500000</v>
      </c>
      <c r="U12" s="127">
        <f>SUM(S12:T13)</f>
        <v>45500000</v>
      </c>
      <c r="W12" s="29"/>
    </row>
    <row r="13" spans="1:23" s="5" customFormat="1" ht="21.75" customHeight="1" thickBot="1">
      <c r="A13" s="133"/>
      <c r="B13" s="105"/>
      <c r="C13" s="131"/>
      <c r="D13" s="107"/>
      <c r="E13" s="17">
        <v>133</v>
      </c>
      <c r="F13" s="41" t="s">
        <v>21</v>
      </c>
      <c r="G13" s="43">
        <v>1000000</v>
      </c>
      <c r="H13" s="43">
        <v>1000000</v>
      </c>
      <c r="I13" s="43">
        <v>1000000</v>
      </c>
      <c r="J13" s="43">
        <v>1000000</v>
      </c>
      <c r="K13" s="43">
        <v>1000000</v>
      </c>
      <c r="L13" s="43">
        <v>1000000</v>
      </c>
      <c r="M13" s="43">
        <v>1000000</v>
      </c>
      <c r="N13" s="43">
        <v>1000000</v>
      </c>
      <c r="O13" s="43">
        <v>1000000</v>
      </c>
      <c r="P13" s="47">
        <v>1000000</v>
      </c>
      <c r="Q13" s="47">
        <v>1000000</v>
      </c>
      <c r="R13" s="47">
        <v>1000000</v>
      </c>
      <c r="S13" s="46">
        <f>SUM(G13:R13)</f>
        <v>12000000</v>
      </c>
      <c r="T13" s="44">
        <v>1000000</v>
      </c>
      <c r="U13" s="125"/>
      <c r="W13" s="29"/>
    </row>
    <row r="14" spans="1:25" s="24" customFormat="1" ht="21.75" customHeight="1" thickBot="1">
      <c r="A14" s="65">
        <v>3</v>
      </c>
      <c r="B14" s="66"/>
      <c r="C14" s="86">
        <v>2234489</v>
      </c>
      <c r="D14" s="64" t="s">
        <v>29</v>
      </c>
      <c r="E14" s="22">
        <v>111</v>
      </c>
      <c r="F14" s="23" t="s">
        <v>19</v>
      </c>
      <c r="G14" s="47">
        <v>1700000</v>
      </c>
      <c r="H14" s="47">
        <v>1700000</v>
      </c>
      <c r="I14" s="47">
        <v>1700000</v>
      </c>
      <c r="J14" s="47">
        <v>1700000</v>
      </c>
      <c r="K14" s="47">
        <v>1700000</v>
      </c>
      <c r="L14" s="47">
        <v>1700000</v>
      </c>
      <c r="M14" s="47">
        <v>1700000</v>
      </c>
      <c r="N14" s="47">
        <v>1700000</v>
      </c>
      <c r="O14" s="47">
        <v>1700000</v>
      </c>
      <c r="P14" s="47">
        <v>1700000</v>
      </c>
      <c r="Q14" s="47">
        <v>1700000</v>
      </c>
      <c r="R14" s="47">
        <v>1700000</v>
      </c>
      <c r="S14" s="43">
        <v>20400000</v>
      </c>
      <c r="T14" s="46">
        <v>1700000</v>
      </c>
      <c r="U14" s="60">
        <f>SUM(S14:T14)</f>
        <v>22100000</v>
      </c>
      <c r="V14" s="5"/>
      <c r="W14" s="29"/>
      <c r="Y14" s="32"/>
    </row>
    <row r="15" spans="1:23" s="5" customFormat="1" ht="21.75" customHeight="1">
      <c r="A15" s="108">
        <v>4</v>
      </c>
      <c r="B15" s="110"/>
      <c r="C15" s="112">
        <v>4075445</v>
      </c>
      <c r="D15" s="114" t="s">
        <v>32</v>
      </c>
      <c r="E15" s="18">
        <v>111</v>
      </c>
      <c r="F15" s="23" t="s">
        <v>19</v>
      </c>
      <c r="G15" s="47">
        <v>1750000</v>
      </c>
      <c r="H15" s="47">
        <v>1750000</v>
      </c>
      <c r="I15" s="47">
        <v>1750000</v>
      </c>
      <c r="J15" s="47">
        <v>1750000</v>
      </c>
      <c r="K15" s="47">
        <v>1750000</v>
      </c>
      <c r="L15" s="47">
        <v>1750000</v>
      </c>
      <c r="M15" s="47">
        <v>1750000</v>
      </c>
      <c r="N15" s="47">
        <v>1750000</v>
      </c>
      <c r="O15" s="47">
        <v>1750000</v>
      </c>
      <c r="P15" s="47">
        <v>1750000</v>
      </c>
      <c r="Q15" s="47">
        <v>1750000</v>
      </c>
      <c r="R15" s="47">
        <v>1750000</v>
      </c>
      <c r="S15" s="46">
        <f>SUM(G15:R15)</f>
        <v>21000000</v>
      </c>
      <c r="T15" s="46">
        <f t="shared" si="0"/>
        <v>1750000</v>
      </c>
      <c r="U15" s="127">
        <f>SUM(S15:T16)</f>
        <v>31850000</v>
      </c>
      <c r="W15" s="29"/>
    </row>
    <row r="16" spans="1:25" s="5" customFormat="1" ht="21.75" customHeight="1" thickBot="1">
      <c r="A16" s="109"/>
      <c r="B16" s="111"/>
      <c r="C16" s="113"/>
      <c r="D16" s="115"/>
      <c r="E16" s="18">
        <v>133</v>
      </c>
      <c r="F16" s="23" t="s">
        <v>21</v>
      </c>
      <c r="G16" s="43">
        <v>700000</v>
      </c>
      <c r="H16" s="43">
        <v>700000</v>
      </c>
      <c r="I16" s="43">
        <v>700000</v>
      </c>
      <c r="J16" s="43">
        <v>700000</v>
      </c>
      <c r="K16" s="43">
        <v>700000</v>
      </c>
      <c r="L16" s="43">
        <v>700000</v>
      </c>
      <c r="M16" s="43">
        <v>700000</v>
      </c>
      <c r="N16" s="43">
        <v>700000</v>
      </c>
      <c r="O16" s="43">
        <v>700000</v>
      </c>
      <c r="P16" s="46">
        <v>700000</v>
      </c>
      <c r="Q16" s="46">
        <v>700000</v>
      </c>
      <c r="R16" s="46">
        <v>700000</v>
      </c>
      <c r="S16" s="46">
        <f>SUM(G16:R16)</f>
        <v>8400000</v>
      </c>
      <c r="T16" s="44">
        <v>700000</v>
      </c>
      <c r="U16" s="125"/>
      <c r="W16" s="29"/>
      <c r="Y16" s="29"/>
    </row>
    <row r="17" spans="1:23" s="5" customFormat="1" ht="21.75" customHeight="1" thickBot="1">
      <c r="A17" s="39">
        <v>5</v>
      </c>
      <c r="B17" s="39"/>
      <c r="C17" s="87">
        <v>3431577</v>
      </c>
      <c r="D17" s="62" t="s">
        <v>33</v>
      </c>
      <c r="E17" s="18">
        <v>111</v>
      </c>
      <c r="F17" s="23" t="s">
        <v>19</v>
      </c>
      <c r="G17" s="47">
        <v>1650000</v>
      </c>
      <c r="H17" s="47">
        <v>1650000</v>
      </c>
      <c r="I17" s="47">
        <v>1650000</v>
      </c>
      <c r="J17" s="47">
        <v>1650000</v>
      </c>
      <c r="K17" s="47">
        <v>1650000</v>
      </c>
      <c r="L17" s="47">
        <v>1650000</v>
      </c>
      <c r="M17" s="47">
        <v>1650000</v>
      </c>
      <c r="N17" s="47">
        <v>1650000</v>
      </c>
      <c r="O17" s="47">
        <v>1650000</v>
      </c>
      <c r="P17" s="47">
        <v>1650000</v>
      </c>
      <c r="Q17" s="47">
        <v>1650000</v>
      </c>
      <c r="R17" s="47">
        <v>1650000</v>
      </c>
      <c r="S17" s="46">
        <f>SUM(G17:R17)</f>
        <v>19800000</v>
      </c>
      <c r="T17" s="46">
        <f t="shared" si="0"/>
        <v>1650000</v>
      </c>
      <c r="U17" s="60">
        <f>SUM(S17:T17)</f>
        <v>21450000</v>
      </c>
      <c r="W17" s="29"/>
    </row>
    <row r="18" spans="1:23" s="5" customFormat="1" ht="21.75" customHeight="1" thickBot="1">
      <c r="A18" s="70">
        <v>6</v>
      </c>
      <c r="B18" s="39"/>
      <c r="C18" s="88">
        <v>4438906</v>
      </c>
      <c r="D18" s="61" t="s">
        <v>34</v>
      </c>
      <c r="E18" s="18">
        <v>111</v>
      </c>
      <c r="F18" s="23" t="s">
        <v>19</v>
      </c>
      <c r="G18" s="43">
        <v>1650000</v>
      </c>
      <c r="H18" s="43">
        <v>1650000</v>
      </c>
      <c r="I18" s="43">
        <v>1650000</v>
      </c>
      <c r="J18" s="43">
        <v>1650000</v>
      </c>
      <c r="K18" s="43">
        <v>1650000</v>
      </c>
      <c r="L18" s="43">
        <v>1650000</v>
      </c>
      <c r="M18" s="43">
        <v>1650000</v>
      </c>
      <c r="N18" s="43">
        <v>1650000</v>
      </c>
      <c r="O18" s="43">
        <v>1650000</v>
      </c>
      <c r="P18" s="43">
        <v>1650000</v>
      </c>
      <c r="Q18" s="43">
        <v>1650000</v>
      </c>
      <c r="R18" s="43">
        <v>1650000</v>
      </c>
      <c r="S18" s="46">
        <f>SUM(G18:R18)</f>
        <v>19800000</v>
      </c>
      <c r="T18" s="46">
        <f t="shared" si="0"/>
        <v>1650000</v>
      </c>
      <c r="U18" s="60">
        <f>SUM(S18:T18)</f>
        <v>21450000</v>
      </c>
      <c r="W18" s="29"/>
    </row>
    <row r="19" spans="1:23" s="5" customFormat="1" ht="21.75" customHeight="1">
      <c r="A19" s="109">
        <v>7</v>
      </c>
      <c r="B19" s="129"/>
      <c r="C19" s="112">
        <v>4232526</v>
      </c>
      <c r="D19" s="106" t="s">
        <v>35</v>
      </c>
      <c r="E19" s="18">
        <v>111</v>
      </c>
      <c r="F19" s="23" t="s">
        <v>19</v>
      </c>
      <c r="G19" s="43">
        <v>1700000</v>
      </c>
      <c r="H19" s="43">
        <v>1700000</v>
      </c>
      <c r="I19" s="43">
        <v>1700000</v>
      </c>
      <c r="J19" s="43">
        <v>1700000</v>
      </c>
      <c r="K19" s="43">
        <v>1700000</v>
      </c>
      <c r="L19" s="43">
        <v>1700000</v>
      </c>
      <c r="M19" s="43">
        <v>1700000</v>
      </c>
      <c r="N19" s="43">
        <v>1700000</v>
      </c>
      <c r="O19" s="43">
        <v>1700000</v>
      </c>
      <c r="P19" s="43">
        <v>1700000</v>
      </c>
      <c r="Q19" s="43">
        <v>1700000</v>
      </c>
      <c r="R19" s="43">
        <v>1700000</v>
      </c>
      <c r="S19" s="46">
        <f>SUM(G19:R19)</f>
        <v>20400000</v>
      </c>
      <c r="T19" s="46">
        <f t="shared" si="0"/>
        <v>1700000</v>
      </c>
      <c r="U19" s="127">
        <f>SUM(S19:T20)</f>
        <v>23500000</v>
      </c>
      <c r="W19" s="29"/>
    </row>
    <row r="20" spans="1:23" s="5" customFormat="1" ht="21.75" customHeight="1" thickBot="1">
      <c r="A20" s="109"/>
      <c r="B20" s="130"/>
      <c r="C20" s="131"/>
      <c r="D20" s="107"/>
      <c r="E20" s="18">
        <v>125</v>
      </c>
      <c r="F20" s="23" t="s">
        <v>36</v>
      </c>
      <c r="G20" s="43">
        <v>700000</v>
      </c>
      <c r="H20" s="43">
        <v>700000</v>
      </c>
      <c r="I20" s="43">
        <v>700000</v>
      </c>
      <c r="J20" s="43">
        <v>700000</v>
      </c>
      <c r="K20" s="43">
        <v>700000</v>
      </c>
      <c r="L20" s="43">
        <v>700000</v>
      </c>
      <c r="M20" s="43">
        <v>700000</v>
      </c>
      <c r="N20" s="43">
        <v>700000</v>
      </c>
      <c r="O20" s="43">
        <v>700000</v>
      </c>
      <c r="P20" s="43">
        <v>700000</v>
      </c>
      <c r="Q20" s="43">
        <v>700000</v>
      </c>
      <c r="R20" s="43">
        <v>700000</v>
      </c>
      <c r="S20" s="46">
        <v>700000</v>
      </c>
      <c r="T20" s="44">
        <v>700000</v>
      </c>
      <c r="U20" s="125"/>
      <c r="W20" s="29"/>
    </row>
    <row r="21" spans="1:23" s="5" customFormat="1" ht="21.75" customHeight="1" thickBot="1">
      <c r="A21" s="39">
        <v>8</v>
      </c>
      <c r="B21" s="39"/>
      <c r="C21" s="85">
        <v>2463487</v>
      </c>
      <c r="D21" s="61" t="s">
        <v>37</v>
      </c>
      <c r="E21" s="19">
        <v>111</v>
      </c>
      <c r="F21" s="42" t="s">
        <v>19</v>
      </c>
      <c r="G21" s="48">
        <v>1650000</v>
      </c>
      <c r="H21" s="48">
        <v>1650000</v>
      </c>
      <c r="I21" s="48">
        <v>1650000</v>
      </c>
      <c r="J21" s="48">
        <v>1650000</v>
      </c>
      <c r="K21" s="48">
        <v>1650000</v>
      </c>
      <c r="L21" s="48">
        <v>1650000</v>
      </c>
      <c r="M21" s="48">
        <v>1650000</v>
      </c>
      <c r="N21" s="48">
        <v>1650000</v>
      </c>
      <c r="O21" s="48">
        <v>1650000</v>
      </c>
      <c r="P21" s="48">
        <v>1650000</v>
      </c>
      <c r="Q21" s="48">
        <v>1650000</v>
      </c>
      <c r="R21" s="48">
        <v>1650000</v>
      </c>
      <c r="S21" s="46">
        <f aca="true" t="shared" si="1" ref="S21:S28">SUM(G21:R21)</f>
        <v>19800000</v>
      </c>
      <c r="T21" s="46">
        <f t="shared" si="0"/>
        <v>1650000</v>
      </c>
      <c r="U21" s="60">
        <f aca="true" t="shared" si="2" ref="U21:U27">SUM(S21:T21)</f>
        <v>21450000</v>
      </c>
      <c r="W21" s="29"/>
    </row>
    <row r="22" spans="1:23" s="5" customFormat="1" ht="21.75" customHeight="1" thickBot="1">
      <c r="A22" s="39">
        <v>9</v>
      </c>
      <c r="B22" s="39"/>
      <c r="C22" s="85">
        <v>3992519</v>
      </c>
      <c r="D22" s="61" t="s">
        <v>38</v>
      </c>
      <c r="E22" s="19">
        <v>111</v>
      </c>
      <c r="F22" s="42" t="s">
        <v>19</v>
      </c>
      <c r="G22" s="43">
        <v>1300000</v>
      </c>
      <c r="H22" s="43">
        <v>1300000</v>
      </c>
      <c r="I22" s="43">
        <v>1300000</v>
      </c>
      <c r="J22" s="43">
        <v>1300000</v>
      </c>
      <c r="K22" s="43">
        <v>1300000</v>
      </c>
      <c r="L22" s="43">
        <v>1300000</v>
      </c>
      <c r="M22" s="43">
        <v>1300000</v>
      </c>
      <c r="N22" s="43">
        <v>1300000</v>
      </c>
      <c r="O22" s="43">
        <v>1300000</v>
      </c>
      <c r="P22" s="43">
        <v>1300000</v>
      </c>
      <c r="Q22" s="43">
        <v>1300000</v>
      </c>
      <c r="R22" s="43">
        <v>1300000</v>
      </c>
      <c r="S22" s="46">
        <f t="shared" si="1"/>
        <v>15600000</v>
      </c>
      <c r="T22" s="46">
        <f t="shared" si="0"/>
        <v>1300000</v>
      </c>
      <c r="U22" s="60">
        <f t="shared" si="2"/>
        <v>16900000</v>
      </c>
      <c r="W22" s="29"/>
    </row>
    <row r="23" spans="1:23" s="5" customFormat="1" ht="21.75" customHeight="1" thickBot="1">
      <c r="A23" s="39">
        <v>10</v>
      </c>
      <c r="B23" s="39"/>
      <c r="C23" s="89">
        <v>3230950</v>
      </c>
      <c r="D23" s="61" t="s">
        <v>39</v>
      </c>
      <c r="E23" s="19">
        <v>111</v>
      </c>
      <c r="F23" s="42" t="s">
        <v>19</v>
      </c>
      <c r="G23" s="50">
        <v>1650000</v>
      </c>
      <c r="H23" s="51">
        <v>1650000</v>
      </c>
      <c r="I23" s="51">
        <v>1650000</v>
      </c>
      <c r="J23" s="51">
        <v>1650000</v>
      </c>
      <c r="K23" s="51">
        <v>1650000</v>
      </c>
      <c r="L23" s="51">
        <v>1650000</v>
      </c>
      <c r="M23" s="51">
        <v>1650000</v>
      </c>
      <c r="N23" s="51">
        <v>1650000</v>
      </c>
      <c r="O23" s="51">
        <v>1650000</v>
      </c>
      <c r="P23" s="51">
        <v>1650000</v>
      </c>
      <c r="Q23" s="51">
        <v>1650000</v>
      </c>
      <c r="R23" s="51">
        <v>1650000</v>
      </c>
      <c r="S23" s="46">
        <f t="shared" si="1"/>
        <v>19800000</v>
      </c>
      <c r="T23" s="46">
        <f t="shared" si="0"/>
        <v>1650000</v>
      </c>
      <c r="U23" s="60">
        <f t="shared" si="2"/>
        <v>21450000</v>
      </c>
      <c r="W23" s="29"/>
    </row>
    <row r="24" spans="1:23" s="5" customFormat="1" ht="21.75" customHeight="1" thickBot="1">
      <c r="A24" s="61">
        <v>11</v>
      </c>
      <c r="B24" s="63"/>
      <c r="C24" s="90">
        <v>2268009</v>
      </c>
      <c r="D24" s="63" t="s">
        <v>40</v>
      </c>
      <c r="E24" s="19">
        <v>111</v>
      </c>
      <c r="F24" s="42" t="s">
        <v>19</v>
      </c>
      <c r="G24" s="43">
        <v>1650000</v>
      </c>
      <c r="H24" s="43">
        <v>1650000</v>
      </c>
      <c r="I24" s="43">
        <v>1650000</v>
      </c>
      <c r="J24" s="43">
        <v>1650000</v>
      </c>
      <c r="K24" s="43">
        <v>1650000</v>
      </c>
      <c r="L24" s="43">
        <v>1650000</v>
      </c>
      <c r="M24" s="43">
        <v>1650000</v>
      </c>
      <c r="N24" s="43">
        <v>1650000</v>
      </c>
      <c r="O24" s="43">
        <v>1650000</v>
      </c>
      <c r="P24" s="43">
        <v>1650000</v>
      </c>
      <c r="Q24" s="43">
        <v>1650000</v>
      </c>
      <c r="R24" s="43">
        <v>1650000</v>
      </c>
      <c r="S24" s="46">
        <f t="shared" si="1"/>
        <v>19800000</v>
      </c>
      <c r="T24" s="46">
        <f t="shared" si="0"/>
        <v>1650000</v>
      </c>
      <c r="U24" s="60">
        <f t="shared" si="2"/>
        <v>21450000</v>
      </c>
      <c r="W24" s="29"/>
    </row>
    <row r="25" spans="1:23" s="5" customFormat="1" ht="21.75" customHeight="1" thickBot="1">
      <c r="A25" s="61">
        <v>12</v>
      </c>
      <c r="B25" s="40"/>
      <c r="C25" s="90">
        <v>1781201</v>
      </c>
      <c r="D25" s="61" t="s">
        <v>41</v>
      </c>
      <c r="E25" s="19">
        <v>145</v>
      </c>
      <c r="F25" s="42" t="s">
        <v>27</v>
      </c>
      <c r="G25" s="48">
        <v>2600000</v>
      </c>
      <c r="H25" s="48">
        <v>2600000</v>
      </c>
      <c r="I25" s="48">
        <v>2600000</v>
      </c>
      <c r="J25" s="48">
        <v>2600000</v>
      </c>
      <c r="K25" s="48">
        <v>2600000</v>
      </c>
      <c r="L25" s="48">
        <v>2600000</v>
      </c>
      <c r="M25" s="48">
        <v>2600000</v>
      </c>
      <c r="N25" s="48">
        <v>2600000</v>
      </c>
      <c r="O25" s="48">
        <v>2600000</v>
      </c>
      <c r="P25" s="48">
        <v>2600000</v>
      </c>
      <c r="Q25" s="48">
        <v>2600000</v>
      </c>
      <c r="R25" s="48">
        <v>2600000</v>
      </c>
      <c r="S25" s="46">
        <f t="shared" si="1"/>
        <v>31200000</v>
      </c>
      <c r="T25" s="46">
        <f t="shared" si="0"/>
        <v>2600000</v>
      </c>
      <c r="U25" s="60">
        <f t="shared" si="2"/>
        <v>33800000</v>
      </c>
      <c r="W25" s="29"/>
    </row>
    <row r="26" spans="1:23" s="5" customFormat="1" ht="21.75" customHeight="1" thickBot="1">
      <c r="A26" s="39">
        <v>13</v>
      </c>
      <c r="B26" s="39"/>
      <c r="C26" s="85">
        <v>681078</v>
      </c>
      <c r="D26" s="61" t="s">
        <v>42</v>
      </c>
      <c r="E26" s="19">
        <v>145</v>
      </c>
      <c r="F26" s="42" t="s">
        <v>27</v>
      </c>
      <c r="G26" s="43">
        <v>2600000</v>
      </c>
      <c r="H26" s="43">
        <v>2600000</v>
      </c>
      <c r="I26" s="43">
        <v>2600000</v>
      </c>
      <c r="J26" s="43">
        <v>2600000</v>
      </c>
      <c r="K26" s="43">
        <v>2600000</v>
      </c>
      <c r="L26" s="43">
        <v>2600000</v>
      </c>
      <c r="M26" s="43">
        <v>2600000</v>
      </c>
      <c r="N26" s="43">
        <v>2600000</v>
      </c>
      <c r="O26" s="43">
        <v>2600000</v>
      </c>
      <c r="P26" s="43">
        <v>2600000</v>
      </c>
      <c r="Q26" s="43">
        <v>2600000</v>
      </c>
      <c r="R26" s="43">
        <v>2600000</v>
      </c>
      <c r="S26" s="46">
        <f t="shared" si="1"/>
        <v>31200000</v>
      </c>
      <c r="T26" s="46">
        <f t="shared" si="0"/>
        <v>2600000</v>
      </c>
      <c r="U26" s="60">
        <f t="shared" si="2"/>
        <v>33800000</v>
      </c>
      <c r="W26" s="29"/>
    </row>
    <row r="27" spans="1:23" s="5" customFormat="1" ht="21.75" customHeight="1" thickBot="1">
      <c r="A27" s="39">
        <v>15</v>
      </c>
      <c r="B27" s="39"/>
      <c r="C27" s="89">
        <v>763524</v>
      </c>
      <c r="D27" s="61" t="s">
        <v>43</v>
      </c>
      <c r="E27" s="19">
        <v>145</v>
      </c>
      <c r="F27" s="42" t="s">
        <v>27</v>
      </c>
      <c r="G27" s="52">
        <v>3500000</v>
      </c>
      <c r="H27" s="52">
        <v>3500000</v>
      </c>
      <c r="I27" s="52">
        <v>3500000</v>
      </c>
      <c r="J27" s="52">
        <v>3500000</v>
      </c>
      <c r="K27" s="52">
        <v>3500000</v>
      </c>
      <c r="L27" s="52">
        <v>3500000</v>
      </c>
      <c r="M27" s="52">
        <v>3500000</v>
      </c>
      <c r="N27" s="52">
        <v>3500000</v>
      </c>
      <c r="O27" s="52">
        <v>3500000</v>
      </c>
      <c r="P27" s="52">
        <v>3500000</v>
      </c>
      <c r="Q27" s="52">
        <v>3500000</v>
      </c>
      <c r="R27" s="52">
        <v>3500000</v>
      </c>
      <c r="S27" s="46">
        <f t="shared" si="1"/>
        <v>42000000</v>
      </c>
      <c r="T27" s="46">
        <f t="shared" si="0"/>
        <v>3500000</v>
      </c>
      <c r="U27" s="60">
        <f t="shared" si="2"/>
        <v>45500000</v>
      </c>
      <c r="W27" s="29"/>
    </row>
    <row r="28" spans="1:23" s="5" customFormat="1" ht="21.75" customHeight="1" thickBot="1">
      <c r="A28" s="39">
        <v>16</v>
      </c>
      <c r="B28" s="39"/>
      <c r="C28" s="89">
        <v>2402685</v>
      </c>
      <c r="D28" s="69" t="s">
        <v>44</v>
      </c>
      <c r="E28" s="19">
        <v>144</v>
      </c>
      <c r="F28" s="42" t="s">
        <v>26</v>
      </c>
      <c r="G28" s="43">
        <v>1800000</v>
      </c>
      <c r="H28" s="43">
        <v>1800000</v>
      </c>
      <c r="I28" s="43">
        <v>1800000</v>
      </c>
      <c r="J28" s="43">
        <v>1800000</v>
      </c>
      <c r="K28" s="43">
        <v>1800000</v>
      </c>
      <c r="L28" s="43">
        <v>1800000</v>
      </c>
      <c r="M28" s="43">
        <v>1800000</v>
      </c>
      <c r="N28" s="43">
        <v>1800000</v>
      </c>
      <c r="O28" s="43">
        <v>1800000</v>
      </c>
      <c r="P28" s="43">
        <v>1800000</v>
      </c>
      <c r="Q28" s="43">
        <v>1800000</v>
      </c>
      <c r="R28" s="43">
        <v>1800000</v>
      </c>
      <c r="S28" s="46">
        <f t="shared" si="1"/>
        <v>21600000</v>
      </c>
      <c r="T28" s="46">
        <f t="shared" si="0"/>
        <v>1800000</v>
      </c>
      <c r="U28" s="67">
        <f aca="true" t="shared" si="3" ref="U28:U100">SUM(S28:T28)</f>
        <v>23400000</v>
      </c>
      <c r="W28" s="29"/>
    </row>
    <row r="29" spans="1:23" s="5" customFormat="1" ht="21.75" customHeight="1" thickBot="1">
      <c r="A29" s="39">
        <v>17</v>
      </c>
      <c r="B29" s="39"/>
      <c r="C29" s="89">
        <v>1271170</v>
      </c>
      <c r="D29" s="69" t="s">
        <v>45</v>
      </c>
      <c r="E29" s="19">
        <v>144</v>
      </c>
      <c r="F29" s="42" t="s">
        <v>26</v>
      </c>
      <c r="G29" s="53">
        <v>1800000</v>
      </c>
      <c r="H29" s="53">
        <v>1800000</v>
      </c>
      <c r="I29" s="53">
        <v>1800000</v>
      </c>
      <c r="J29" s="53">
        <v>1800000</v>
      </c>
      <c r="K29" s="53">
        <v>1800000</v>
      </c>
      <c r="L29" s="53">
        <v>1800000</v>
      </c>
      <c r="M29" s="53">
        <v>1800000</v>
      </c>
      <c r="N29" s="53">
        <v>1800000</v>
      </c>
      <c r="O29" s="53">
        <v>1800000</v>
      </c>
      <c r="P29" s="53">
        <v>1800000</v>
      </c>
      <c r="Q29" s="53">
        <v>1800000</v>
      </c>
      <c r="R29" s="53">
        <v>1800000</v>
      </c>
      <c r="S29" s="54">
        <f aca="true" t="shared" si="4" ref="S29:S35">SUM(G29:R29)</f>
        <v>21600000</v>
      </c>
      <c r="T29" s="54">
        <f aca="true" t="shared" si="5" ref="T29:T39">S29/12</f>
        <v>1800000</v>
      </c>
      <c r="U29" s="67">
        <f t="shared" si="3"/>
        <v>23400000</v>
      </c>
      <c r="W29" s="29"/>
    </row>
    <row r="30" spans="1:23" s="5" customFormat="1" ht="21.75" customHeight="1" thickBot="1">
      <c r="A30" s="39">
        <v>18</v>
      </c>
      <c r="B30" s="39"/>
      <c r="C30" s="89">
        <v>3835607</v>
      </c>
      <c r="D30" s="69" t="s">
        <v>46</v>
      </c>
      <c r="E30" s="19">
        <v>144</v>
      </c>
      <c r="F30" s="42" t="s">
        <v>26</v>
      </c>
      <c r="G30" s="55">
        <v>1800000</v>
      </c>
      <c r="H30" s="55">
        <v>1800000</v>
      </c>
      <c r="I30" s="55">
        <v>1800000</v>
      </c>
      <c r="J30" s="55">
        <v>1800000</v>
      </c>
      <c r="K30" s="55">
        <v>1800000</v>
      </c>
      <c r="L30" s="56">
        <v>1800000</v>
      </c>
      <c r="M30" s="57">
        <v>1800000</v>
      </c>
      <c r="N30" s="57">
        <v>1800000</v>
      </c>
      <c r="O30" s="57">
        <v>1800000</v>
      </c>
      <c r="P30" s="57">
        <v>1800000</v>
      </c>
      <c r="Q30" s="57">
        <v>1800000</v>
      </c>
      <c r="R30" s="57">
        <v>1800000</v>
      </c>
      <c r="S30" s="46">
        <f t="shared" si="4"/>
        <v>21600000</v>
      </c>
      <c r="T30" s="46">
        <f t="shared" si="5"/>
        <v>1800000</v>
      </c>
      <c r="U30" s="68">
        <f t="shared" si="3"/>
        <v>23400000</v>
      </c>
      <c r="W30" s="29"/>
    </row>
    <row r="31" spans="1:23" s="5" customFormat="1" ht="21.75" customHeight="1" thickBot="1">
      <c r="A31" s="39">
        <v>19</v>
      </c>
      <c r="B31" s="39"/>
      <c r="C31" s="89">
        <v>1195344</v>
      </c>
      <c r="D31" s="69" t="s">
        <v>47</v>
      </c>
      <c r="E31" s="19">
        <v>144</v>
      </c>
      <c r="F31" s="42" t="s">
        <v>26</v>
      </c>
      <c r="G31" s="43">
        <v>1800000</v>
      </c>
      <c r="H31" s="43">
        <v>1800000</v>
      </c>
      <c r="I31" s="43">
        <v>1800000</v>
      </c>
      <c r="J31" s="43">
        <v>1800000</v>
      </c>
      <c r="K31" s="43">
        <v>1800000</v>
      </c>
      <c r="L31" s="43">
        <v>1800000</v>
      </c>
      <c r="M31" s="43">
        <v>1800000</v>
      </c>
      <c r="N31" s="43">
        <v>1800000</v>
      </c>
      <c r="O31" s="49">
        <v>1800000</v>
      </c>
      <c r="P31" s="43">
        <v>1800000</v>
      </c>
      <c r="Q31" s="43">
        <v>1800000</v>
      </c>
      <c r="R31" s="43">
        <v>1800000</v>
      </c>
      <c r="S31" s="46">
        <f t="shared" si="4"/>
        <v>21600000</v>
      </c>
      <c r="T31" s="46">
        <f t="shared" si="5"/>
        <v>1800000</v>
      </c>
      <c r="U31" s="67">
        <f t="shared" si="3"/>
        <v>23400000</v>
      </c>
      <c r="W31" s="29"/>
    </row>
    <row r="32" spans="1:23" s="5" customFormat="1" ht="21.75" customHeight="1" thickBot="1">
      <c r="A32" s="39">
        <v>20</v>
      </c>
      <c r="B32" s="39"/>
      <c r="C32" s="89">
        <v>4075302</v>
      </c>
      <c r="D32" s="69" t="s">
        <v>48</v>
      </c>
      <c r="E32" s="19">
        <v>144</v>
      </c>
      <c r="F32" s="42" t="s">
        <v>26</v>
      </c>
      <c r="G32" s="49">
        <v>1000000</v>
      </c>
      <c r="H32" s="49">
        <v>1000000</v>
      </c>
      <c r="I32" s="49">
        <v>1000000</v>
      </c>
      <c r="J32" s="49">
        <v>1000000</v>
      </c>
      <c r="K32" s="49">
        <v>1000000</v>
      </c>
      <c r="L32" s="49">
        <v>1000000</v>
      </c>
      <c r="M32" s="49">
        <v>1000000</v>
      </c>
      <c r="N32" s="49">
        <v>1000000</v>
      </c>
      <c r="O32" s="49">
        <v>1000000</v>
      </c>
      <c r="P32" s="49">
        <v>1000000</v>
      </c>
      <c r="Q32" s="49">
        <v>1000000</v>
      </c>
      <c r="R32" s="49">
        <v>1000000</v>
      </c>
      <c r="S32" s="46">
        <f t="shared" si="4"/>
        <v>12000000</v>
      </c>
      <c r="T32" s="46">
        <f t="shared" si="5"/>
        <v>1000000</v>
      </c>
      <c r="U32" s="67">
        <f t="shared" si="3"/>
        <v>13000000</v>
      </c>
      <c r="W32" s="29"/>
    </row>
    <row r="33" spans="1:23" s="5" customFormat="1" ht="21.75" customHeight="1" thickBot="1">
      <c r="A33" s="39">
        <v>21</v>
      </c>
      <c r="B33" s="40"/>
      <c r="C33" s="85">
        <v>2255783</v>
      </c>
      <c r="D33" s="72" t="s">
        <v>49</v>
      </c>
      <c r="E33" s="19">
        <v>144</v>
      </c>
      <c r="F33" s="42" t="s">
        <v>26</v>
      </c>
      <c r="G33" s="52">
        <v>2500000</v>
      </c>
      <c r="H33" s="52">
        <v>2500000</v>
      </c>
      <c r="I33" s="52">
        <v>2500000</v>
      </c>
      <c r="J33" s="52">
        <v>2500000</v>
      </c>
      <c r="K33" s="52">
        <v>2500000</v>
      </c>
      <c r="L33" s="52">
        <v>2500000</v>
      </c>
      <c r="M33" s="52">
        <v>2500000</v>
      </c>
      <c r="N33" s="52">
        <v>2500000</v>
      </c>
      <c r="O33" s="52">
        <v>2500000</v>
      </c>
      <c r="P33" s="52">
        <v>2500000</v>
      </c>
      <c r="Q33" s="52">
        <v>2500000</v>
      </c>
      <c r="R33" s="52">
        <v>2500000</v>
      </c>
      <c r="S33" s="46">
        <f t="shared" si="4"/>
        <v>30000000</v>
      </c>
      <c r="T33" s="46">
        <f t="shared" si="5"/>
        <v>2500000</v>
      </c>
      <c r="U33" s="71">
        <f t="shared" si="3"/>
        <v>32500000</v>
      </c>
      <c r="W33" s="29"/>
    </row>
    <row r="34" spans="1:23" s="5" customFormat="1" ht="21.75" customHeight="1" thickBot="1">
      <c r="A34" s="39">
        <v>22</v>
      </c>
      <c r="B34" s="40"/>
      <c r="C34" s="85">
        <v>3421861</v>
      </c>
      <c r="D34" s="72" t="s">
        <v>50</v>
      </c>
      <c r="E34" s="19">
        <v>144</v>
      </c>
      <c r="F34" s="42" t="s">
        <v>26</v>
      </c>
      <c r="G34" s="48">
        <v>2150000</v>
      </c>
      <c r="H34" s="48">
        <v>2150000</v>
      </c>
      <c r="I34" s="48">
        <v>2150000</v>
      </c>
      <c r="J34" s="48">
        <v>2150000</v>
      </c>
      <c r="K34" s="48">
        <v>2150000</v>
      </c>
      <c r="L34" s="48">
        <v>2150000</v>
      </c>
      <c r="M34" s="48">
        <v>2150000</v>
      </c>
      <c r="N34" s="48">
        <v>2150000</v>
      </c>
      <c r="O34" s="48">
        <v>2150000</v>
      </c>
      <c r="P34" s="48">
        <v>2150000</v>
      </c>
      <c r="Q34" s="48">
        <v>2150000</v>
      </c>
      <c r="R34" s="48">
        <v>2150000</v>
      </c>
      <c r="S34" s="46">
        <f t="shared" si="4"/>
        <v>25800000</v>
      </c>
      <c r="T34" s="46">
        <f t="shared" si="5"/>
        <v>2150000</v>
      </c>
      <c r="U34" s="71">
        <f t="shared" si="3"/>
        <v>27950000</v>
      </c>
      <c r="W34" s="29"/>
    </row>
    <row r="35" spans="1:23" s="5" customFormat="1" ht="21.75" customHeight="1" thickBot="1">
      <c r="A35" s="39">
        <v>23</v>
      </c>
      <c r="B35" s="39"/>
      <c r="C35" s="85">
        <v>4492886</v>
      </c>
      <c r="D35" s="72" t="s">
        <v>51</v>
      </c>
      <c r="E35" s="19">
        <v>144</v>
      </c>
      <c r="F35" s="42" t="s">
        <v>26</v>
      </c>
      <c r="G35" s="49">
        <v>1650000</v>
      </c>
      <c r="H35" s="49">
        <v>1650000</v>
      </c>
      <c r="I35" s="49">
        <v>1650000</v>
      </c>
      <c r="J35" s="49">
        <v>1650000</v>
      </c>
      <c r="K35" s="49">
        <v>1650000</v>
      </c>
      <c r="L35" s="49">
        <v>1650000</v>
      </c>
      <c r="M35" s="49">
        <v>1650000</v>
      </c>
      <c r="N35" s="49">
        <v>1650000</v>
      </c>
      <c r="O35" s="49">
        <v>1650000</v>
      </c>
      <c r="P35" s="49">
        <v>1650000</v>
      </c>
      <c r="Q35" s="49">
        <v>1650000</v>
      </c>
      <c r="R35" s="49">
        <v>1650000</v>
      </c>
      <c r="S35" s="46">
        <f t="shared" si="4"/>
        <v>19800000</v>
      </c>
      <c r="T35" s="46">
        <f t="shared" si="5"/>
        <v>1650000</v>
      </c>
      <c r="U35" s="71">
        <f t="shared" si="3"/>
        <v>21450000</v>
      </c>
      <c r="W35" s="29"/>
    </row>
    <row r="36" spans="1:23" s="5" customFormat="1" ht="21.75" customHeight="1" thickBot="1">
      <c r="A36" s="39">
        <v>24</v>
      </c>
      <c r="B36" s="39"/>
      <c r="C36" s="85">
        <v>2804672</v>
      </c>
      <c r="D36" s="72" t="s">
        <v>52</v>
      </c>
      <c r="E36" s="19">
        <v>144</v>
      </c>
      <c r="F36" s="23" t="s">
        <v>26</v>
      </c>
      <c r="G36" s="43">
        <v>1300000</v>
      </c>
      <c r="H36" s="43">
        <v>1300000</v>
      </c>
      <c r="I36" s="43">
        <v>1300000</v>
      </c>
      <c r="J36" s="43">
        <v>1300000</v>
      </c>
      <c r="K36" s="43">
        <v>1300000</v>
      </c>
      <c r="L36" s="43">
        <v>1300000</v>
      </c>
      <c r="M36" s="43">
        <v>1300000</v>
      </c>
      <c r="N36" s="43">
        <v>1300000</v>
      </c>
      <c r="O36" s="43">
        <v>1300000</v>
      </c>
      <c r="P36" s="43">
        <v>1300000</v>
      </c>
      <c r="Q36" s="43">
        <v>1300000</v>
      </c>
      <c r="R36" s="43">
        <v>1300000</v>
      </c>
      <c r="S36" s="46">
        <f aca="true" t="shared" si="6" ref="S36:S101">SUM(G36:R36)</f>
        <v>15600000</v>
      </c>
      <c r="T36" s="46">
        <f t="shared" si="5"/>
        <v>1300000</v>
      </c>
      <c r="U36" s="71">
        <f t="shared" si="3"/>
        <v>16900000</v>
      </c>
      <c r="W36" s="29"/>
    </row>
    <row r="37" spans="1:25" s="5" customFormat="1" ht="21.75" customHeight="1" thickBot="1">
      <c r="A37" s="39">
        <v>25</v>
      </c>
      <c r="B37" s="39"/>
      <c r="C37" s="85">
        <v>2698682</v>
      </c>
      <c r="D37" s="72" t="s">
        <v>53</v>
      </c>
      <c r="E37" s="19">
        <v>144</v>
      </c>
      <c r="F37" s="23" t="s">
        <v>26</v>
      </c>
      <c r="G37" s="43">
        <v>500000</v>
      </c>
      <c r="H37" s="43">
        <v>500000</v>
      </c>
      <c r="I37" s="43">
        <v>500000</v>
      </c>
      <c r="J37" s="43">
        <v>500000</v>
      </c>
      <c r="K37" s="43">
        <v>500000</v>
      </c>
      <c r="L37" s="43">
        <v>500000</v>
      </c>
      <c r="M37" s="43">
        <v>500000</v>
      </c>
      <c r="N37" s="43">
        <v>500000</v>
      </c>
      <c r="O37" s="43">
        <v>500000</v>
      </c>
      <c r="P37" s="43">
        <v>500000</v>
      </c>
      <c r="Q37" s="43">
        <v>500000</v>
      </c>
      <c r="R37" s="43">
        <v>500000</v>
      </c>
      <c r="S37" s="46">
        <f t="shared" si="6"/>
        <v>6000000</v>
      </c>
      <c r="T37" s="46">
        <f t="shared" si="5"/>
        <v>500000</v>
      </c>
      <c r="U37" s="71">
        <f t="shared" si="3"/>
        <v>6500000</v>
      </c>
      <c r="W37" s="29"/>
      <c r="Y37" s="29"/>
    </row>
    <row r="38" spans="1:23" s="5" customFormat="1" ht="21.75" customHeight="1" thickBot="1">
      <c r="A38" s="39">
        <v>26</v>
      </c>
      <c r="B38" s="40"/>
      <c r="C38" s="85">
        <v>1530313</v>
      </c>
      <c r="D38" s="72" t="s">
        <v>54</v>
      </c>
      <c r="E38" s="19">
        <v>144</v>
      </c>
      <c r="F38" s="42" t="s">
        <v>26</v>
      </c>
      <c r="G38" s="43">
        <v>500000</v>
      </c>
      <c r="H38" s="43">
        <v>500000</v>
      </c>
      <c r="I38" s="43">
        <v>500000</v>
      </c>
      <c r="J38" s="43">
        <v>500000</v>
      </c>
      <c r="K38" s="43">
        <v>500000</v>
      </c>
      <c r="L38" s="43">
        <v>500000</v>
      </c>
      <c r="M38" s="43">
        <v>500000</v>
      </c>
      <c r="N38" s="43">
        <v>500000</v>
      </c>
      <c r="O38" s="43">
        <v>500000</v>
      </c>
      <c r="P38" s="43">
        <v>500000</v>
      </c>
      <c r="Q38" s="43">
        <v>500000</v>
      </c>
      <c r="R38" s="46">
        <v>500000</v>
      </c>
      <c r="S38" s="46">
        <f t="shared" si="6"/>
        <v>6000000</v>
      </c>
      <c r="T38" s="46">
        <f t="shared" si="5"/>
        <v>500000</v>
      </c>
      <c r="U38" s="71">
        <f t="shared" si="3"/>
        <v>6500000</v>
      </c>
      <c r="W38" s="29"/>
    </row>
    <row r="39" spans="1:23" s="5" customFormat="1" ht="21.75" customHeight="1" thickBot="1">
      <c r="A39" s="39">
        <v>27</v>
      </c>
      <c r="B39" s="40"/>
      <c r="C39" s="85">
        <v>3220011</v>
      </c>
      <c r="D39" s="72" t="s">
        <v>55</v>
      </c>
      <c r="E39" s="19">
        <v>144</v>
      </c>
      <c r="F39" s="42" t="s">
        <v>26</v>
      </c>
      <c r="G39" s="43">
        <v>500000</v>
      </c>
      <c r="H39" s="43">
        <v>500000</v>
      </c>
      <c r="I39" s="43">
        <v>500000</v>
      </c>
      <c r="J39" s="43">
        <v>500000</v>
      </c>
      <c r="K39" s="43">
        <v>500000</v>
      </c>
      <c r="L39" s="43">
        <v>500000</v>
      </c>
      <c r="M39" s="43">
        <v>500000</v>
      </c>
      <c r="N39" s="43">
        <v>500000</v>
      </c>
      <c r="O39" s="43">
        <v>500000</v>
      </c>
      <c r="P39" s="43">
        <v>500000</v>
      </c>
      <c r="Q39" s="43">
        <v>500000</v>
      </c>
      <c r="R39" s="43">
        <v>500000</v>
      </c>
      <c r="S39" s="46">
        <f t="shared" si="6"/>
        <v>6000000</v>
      </c>
      <c r="T39" s="46">
        <f t="shared" si="5"/>
        <v>500000</v>
      </c>
      <c r="U39" s="73">
        <f t="shared" si="3"/>
        <v>6500000</v>
      </c>
      <c r="W39" s="29"/>
    </row>
    <row r="40" spans="1:23" s="5" customFormat="1" ht="21.75" customHeight="1" thickBot="1">
      <c r="A40" s="39">
        <v>28</v>
      </c>
      <c r="B40" s="40"/>
      <c r="C40" s="91">
        <v>3230948</v>
      </c>
      <c r="D40" s="74" t="s">
        <v>74</v>
      </c>
      <c r="E40" s="19">
        <v>144</v>
      </c>
      <c r="F40" s="42" t="s">
        <v>26</v>
      </c>
      <c r="G40" s="43">
        <v>500000</v>
      </c>
      <c r="H40" s="43">
        <v>500000</v>
      </c>
      <c r="I40" s="43">
        <v>500000</v>
      </c>
      <c r="J40" s="43">
        <v>500000</v>
      </c>
      <c r="K40" s="43">
        <v>500000</v>
      </c>
      <c r="L40" s="43">
        <v>500000</v>
      </c>
      <c r="M40" s="43">
        <v>500000</v>
      </c>
      <c r="N40" s="43"/>
      <c r="O40" s="43"/>
      <c r="P40" s="43"/>
      <c r="Q40" s="43"/>
      <c r="R40" s="43"/>
      <c r="S40" s="46">
        <f t="shared" si="6"/>
        <v>3500000</v>
      </c>
      <c r="T40" s="46">
        <v>291666</v>
      </c>
      <c r="U40" s="79">
        <f t="shared" si="3"/>
        <v>3791666</v>
      </c>
      <c r="W40" s="29"/>
    </row>
    <row r="41" spans="1:23" s="5" customFormat="1" ht="21.75" customHeight="1" thickBot="1">
      <c r="A41" s="39">
        <v>29</v>
      </c>
      <c r="B41" s="40"/>
      <c r="C41" s="83">
        <v>6226983</v>
      </c>
      <c r="D41" s="74" t="s">
        <v>81</v>
      </c>
      <c r="E41" s="19">
        <v>144</v>
      </c>
      <c r="F41" s="42" t="s">
        <v>26</v>
      </c>
      <c r="G41" s="43"/>
      <c r="H41" s="43"/>
      <c r="I41" s="43">
        <v>700000</v>
      </c>
      <c r="J41" s="43">
        <v>700000</v>
      </c>
      <c r="K41" s="43">
        <v>700000</v>
      </c>
      <c r="L41" s="43">
        <v>700000</v>
      </c>
      <c r="M41" s="43">
        <v>700000</v>
      </c>
      <c r="N41" s="43">
        <v>700000</v>
      </c>
      <c r="O41" s="43">
        <v>700000</v>
      </c>
      <c r="P41" s="43">
        <v>700000</v>
      </c>
      <c r="Q41" s="43">
        <v>700000</v>
      </c>
      <c r="R41" s="43">
        <v>700000</v>
      </c>
      <c r="S41" s="46">
        <f t="shared" si="6"/>
        <v>7000000</v>
      </c>
      <c r="T41" s="46">
        <v>675000</v>
      </c>
      <c r="U41" s="79">
        <f t="shared" si="3"/>
        <v>7675000</v>
      </c>
      <c r="W41" s="29"/>
    </row>
    <row r="42" spans="1:23" s="5" customFormat="1" ht="21.75" customHeight="1" thickBot="1">
      <c r="A42" s="39">
        <v>30</v>
      </c>
      <c r="B42" s="40"/>
      <c r="C42" s="84">
        <v>5622534</v>
      </c>
      <c r="D42" s="74" t="s">
        <v>82</v>
      </c>
      <c r="E42" s="19">
        <v>144</v>
      </c>
      <c r="F42" s="42" t="s">
        <v>26</v>
      </c>
      <c r="G42" s="43"/>
      <c r="H42" s="43"/>
      <c r="I42" s="43"/>
      <c r="J42" s="43">
        <v>200000</v>
      </c>
      <c r="K42" s="43">
        <v>200000</v>
      </c>
      <c r="L42" s="43">
        <v>200000</v>
      </c>
      <c r="M42" s="43">
        <v>200000</v>
      </c>
      <c r="N42" s="43">
        <v>200000</v>
      </c>
      <c r="O42" s="43">
        <v>200000</v>
      </c>
      <c r="P42" s="43">
        <v>200000</v>
      </c>
      <c r="Q42" s="43">
        <v>200000</v>
      </c>
      <c r="R42" s="43">
        <v>200000</v>
      </c>
      <c r="S42" s="92">
        <v>1800000</v>
      </c>
      <c r="T42" s="46">
        <v>133333</v>
      </c>
      <c r="U42" s="79">
        <f t="shared" si="3"/>
        <v>1933333</v>
      </c>
      <c r="W42" s="29"/>
    </row>
    <row r="43" spans="1:23" s="5" customFormat="1" ht="21.75" customHeight="1" thickBot="1">
      <c r="A43" s="39">
        <v>31</v>
      </c>
      <c r="B43" s="40"/>
      <c r="C43" s="93">
        <v>3817801</v>
      </c>
      <c r="D43" s="80" t="s">
        <v>83</v>
      </c>
      <c r="E43" s="19">
        <v>144</v>
      </c>
      <c r="F43" s="42" t="s">
        <v>26</v>
      </c>
      <c r="G43" s="43"/>
      <c r="H43" s="43">
        <v>1000000</v>
      </c>
      <c r="I43" s="43">
        <v>1000000</v>
      </c>
      <c r="J43" s="43">
        <v>1000000</v>
      </c>
      <c r="K43" s="43">
        <v>1000000</v>
      </c>
      <c r="L43" s="43">
        <v>1000000</v>
      </c>
      <c r="M43" s="43">
        <v>1000000</v>
      </c>
      <c r="N43" s="43">
        <v>1000000</v>
      </c>
      <c r="O43" s="43">
        <v>1000000</v>
      </c>
      <c r="P43" s="43">
        <v>1000000</v>
      </c>
      <c r="Q43" s="43">
        <v>1000000</v>
      </c>
      <c r="R43" s="43">
        <v>1000000</v>
      </c>
      <c r="S43" s="44">
        <v>11000000</v>
      </c>
      <c r="T43" s="46">
        <v>916667</v>
      </c>
      <c r="U43" s="79">
        <f t="shared" si="3"/>
        <v>11916667</v>
      </c>
      <c r="W43" s="29"/>
    </row>
    <row r="44" spans="1:23" s="5" customFormat="1" ht="21.75" customHeight="1" thickBot="1">
      <c r="A44" s="39">
        <v>32</v>
      </c>
      <c r="B44" s="40"/>
      <c r="C44" s="93">
        <v>1763232</v>
      </c>
      <c r="D44" s="80" t="s">
        <v>84</v>
      </c>
      <c r="E44" s="19">
        <v>144</v>
      </c>
      <c r="F44" s="42" t="s">
        <v>26</v>
      </c>
      <c r="G44" s="43"/>
      <c r="H44" s="43">
        <v>1800000</v>
      </c>
      <c r="I44" s="43">
        <v>1800000</v>
      </c>
      <c r="J44" s="43">
        <v>1800000</v>
      </c>
      <c r="K44" s="43">
        <v>1800000</v>
      </c>
      <c r="L44" s="43">
        <v>1800000</v>
      </c>
      <c r="M44" s="43">
        <v>1800000</v>
      </c>
      <c r="N44" s="43">
        <v>1800000</v>
      </c>
      <c r="O44" s="43">
        <v>1800000</v>
      </c>
      <c r="P44" s="43">
        <v>1800000</v>
      </c>
      <c r="Q44" s="43">
        <v>1800000</v>
      </c>
      <c r="R44" s="43">
        <v>1800000</v>
      </c>
      <c r="S44" s="43">
        <v>19800000</v>
      </c>
      <c r="T44" s="46">
        <v>1800000</v>
      </c>
      <c r="U44" s="79">
        <f t="shared" si="3"/>
        <v>21600000</v>
      </c>
      <c r="W44" s="29"/>
    </row>
    <row r="45" spans="1:23" s="5" customFormat="1" ht="21.75" customHeight="1" thickBot="1">
      <c r="A45" s="39">
        <v>33</v>
      </c>
      <c r="B45" s="40"/>
      <c r="C45" s="94">
        <v>2691758</v>
      </c>
      <c r="D45" s="80" t="s">
        <v>85</v>
      </c>
      <c r="E45" s="19">
        <v>145</v>
      </c>
      <c r="F45" s="42" t="s">
        <v>27</v>
      </c>
      <c r="G45" s="43"/>
      <c r="H45" s="43"/>
      <c r="I45" s="43"/>
      <c r="J45" s="43"/>
      <c r="K45" s="43"/>
      <c r="L45" s="43"/>
      <c r="M45" s="43"/>
      <c r="N45" s="43">
        <v>800000</v>
      </c>
      <c r="O45" s="43">
        <v>800000</v>
      </c>
      <c r="P45" s="43">
        <v>800000</v>
      </c>
      <c r="Q45" s="43">
        <v>800000</v>
      </c>
      <c r="R45" s="43">
        <v>800000</v>
      </c>
      <c r="S45" s="46">
        <v>4800000</v>
      </c>
      <c r="T45" s="46">
        <v>400000</v>
      </c>
      <c r="U45" s="79">
        <f t="shared" si="3"/>
        <v>5200000</v>
      </c>
      <c r="W45" s="29"/>
    </row>
    <row r="46" spans="1:23" s="5" customFormat="1" ht="21.75" customHeight="1" thickBot="1">
      <c r="A46" s="39">
        <v>34</v>
      </c>
      <c r="B46" s="40"/>
      <c r="C46" s="95">
        <v>4881231</v>
      </c>
      <c r="D46" s="80" t="s">
        <v>86</v>
      </c>
      <c r="E46" s="19">
        <v>144</v>
      </c>
      <c r="F46" s="42" t="s">
        <v>26</v>
      </c>
      <c r="G46" s="43">
        <v>1800000</v>
      </c>
      <c r="H46" s="43">
        <v>1800000</v>
      </c>
      <c r="I46" s="43">
        <v>1800000</v>
      </c>
      <c r="J46" s="43">
        <v>1800000</v>
      </c>
      <c r="K46" s="43">
        <v>1800000</v>
      </c>
      <c r="L46" s="43">
        <v>1800000</v>
      </c>
      <c r="M46" s="43">
        <v>1800000</v>
      </c>
      <c r="N46" s="43">
        <v>1800000</v>
      </c>
      <c r="O46" s="43">
        <v>1800000</v>
      </c>
      <c r="P46" s="43">
        <v>1800000</v>
      </c>
      <c r="Q46" s="43">
        <v>1800000</v>
      </c>
      <c r="R46" s="43">
        <v>1800000</v>
      </c>
      <c r="S46" s="46">
        <v>21600000</v>
      </c>
      <c r="T46" s="46">
        <v>1800000</v>
      </c>
      <c r="U46" s="79">
        <f t="shared" si="3"/>
        <v>23400000</v>
      </c>
      <c r="W46" s="29"/>
    </row>
    <row r="47" spans="1:23" s="5" customFormat="1" ht="21.75" customHeight="1" thickBot="1">
      <c r="A47" s="39">
        <v>35</v>
      </c>
      <c r="B47" s="40"/>
      <c r="C47" s="93">
        <v>3616733</v>
      </c>
      <c r="D47" s="80" t="s">
        <v>87</v>
      </c>
      <c r="E47" s="19">
        <v>145</v>
      </c>
      <c r="F47" s="42" t="s">
        <v>27</v>
      </c>
      <c r="G47" s="43"/>
      <c r="H47" s="43">
        <v>1000000</v>
      </c>
      <c r="I47" s="43">
        <v>1000000</v>
      </c>
      <c r="J47" s="43">
        <v>1000000</v>
      </c>
      <c r="K47" s="43">
        <v>1000000</v>
      </c>
      <c r="L47" s="43">
        <v>1000000</v>
      </c>
      <c r="M47" s="43">
        <v>1000000</v>
      </c>
      <c r="N47" s="43">
        <v>1000000</v>
      </c>
      <c r="O47" s="43">
        <v>1000000</v>
      </c>
      <c r="P47" s="43">
        <v>1000000</v>
      </c>
      <c r="Q47" s="43">
        <v>1000000</v>
      </c>
      <c r="R47" s="43">
        <v>1000000</v>
      </c>
      <c r="S47" s="46">
        <v>11000000</v>
      </c>
      <c r="T47" s="46">
        <v>916667</v>
      </c>
      <c r="U47" s="79">
        <f t="shared" si="3"/>
        <v>11916667</v>
      </c>
      <c r="W47" s="29"/>
    </row>
    <row r="48" spans="1:23" s="5" customFormat="1" ht="21.75" customHeight="1" thickBot="1">
      <c r="A48" s="39">
        <v>36</v>
      </c>
      <c r="B48" s="40"/>
      <c r="C48" s="93">
        <v>4813293</v>
      </c>
      <c r="D48" s="80" t="s">
        <v>88</v>
      </c>
      <c r="E48" s="19">
        <v>144</v>
      </c>
      <c r="F48" s="42" t="s">
        <v>26</v>
      </c>
      <c r="G48" s="43"/>
      <c r="H48" s="43"/>
      <c r="I48" s="43"/>
      <c r="J48" s="43">
        <v>1800000</v>
      </c>
      <c r="K48" s="43">
        <v>1800000</v>
      </c>
      <c r="L48" s="43">
        <v>1800000</v>
      </c>
      <c r="M48" s="43">
        <v>1800000</v>
      </c>
      <c r="N48" s="43">
        <v>1800000</v>
      </c>
      <c r="O48" s="43">
        <v>1800000</v>
      </c>
      <c r="P48" s="43">
        <v>1800000</v>
      </c>
      <c r="Q48" s="43">
        <v>1800000</v>
      </c>
      <c r="R48" s="43">
        <v>1800000</v>
      </c>
      <c r="S48" s="46">
        <v>18000000</v>
      </c>
      <c r="T48" s="46">
        <v>1350000</v>
      </c>
      <c r="U48" s="79">
        <f t="shared" si="3"/>
        <v>19350000</v>
      </c>
      <c r="W48" s="29"/>
    </row>
    <row r="49" spans="1:23" s="5" customFormat="1" ht="21.75" customHeight="1" thickBot="1">
      <c r="A49" s="39">
        <v>37</v>
      </c>
      <c r="B49" s="40"/>
      <c r="C49" s="93">
        <v>6681688</v>
      </c>
      <c r="D49" s="81" t="s">
        <v>89</v>
      </c>
      <c r="E49" s="19">
        <v>144</v>
      </c>
      <c r="F49" s="42" t="s">
        <v>26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6">
        <v>1000000</v>
      </c>
      <c r="T49" s="46">
        <v>833333</v>
      </c>
      <c r="U49" s="82">
        <f t="shared" si="3"/>
        <v>1833333</v>
      </c>
      <c r="W49" s="29"/>
    </row>
    <row r="50" spans="1:23" s="5" customFormat="1" ht="21.75" customHeight="1" thickBot="1">
      <c r="A50" s="39">
        <v>38</v>
      </c>
      <c r="B50" s="40"/>
      <c r="C50" s="93">
        <v>1153755</v>
      </c>
      <c r="D50" s="81" t="s">
        <v>90</v>
      </c>
      <c r="E50" s="19">
        <v>144</v>
      </c>
      <c r="F50" s="42" t="s">
        <v>26</v>
      </c>
      <c r="G50" s="43"/>
      <c r="H50" s="96">
        <v>500000</v>
      </c>
      <c r="I50" s="43">
        <v>500000</v>
      </c>
      <c r="J50" s="43">
        <v>500000</v>
      </c>
      <c r="K50" s="43">
        <v>500000</v>
      </c>
      <c r="L50" s="43">
        <v>500000</v>
      </c>
      <c r="M50" s="43">
        <v>500000</v>
      </c>
      <c r="N50" s="43">
        <v>500000</v>
      </c>
      <c r="O50" s="43">
        <v>500000</v>
      </c>
      <c r="P50" s="43">
        <v>500000</v>
      </c>
      <c r="Q50" s="43">
        <v>500000</v>
      </c>
      <c r="R50" s="43">
        <v>500000</v>
      </c>
      <c r="S50" s="46">
        <v>5500000</v>
      </c>
      <c r="T50" s="46">
        <v>270833</v>
      </c>
      <c r="U50" s="82">
        <f t="shared" si="3"/>
        <v>5770833</v>
      </c>
      <c r="W50" s="29"/>
    </row>
    <row r="51" spans="1:23" s="5" customFormat="1" ht="21.75" customHeight="1" thickBot="1">
      <c r="A51" s="39">
        <v>39</v>
      </c>
      <c r="B51" s="40"/>
      <c r="C51" s="93">
        <v>2534087</v>
      </c>
      <c r="D51" s="81" t="s">
        <v>91</v>
      </c>
      <c r="E51" s="19">
        <v>144</v>
      </c>
      <c r="F51" s="42" t="s">
        <v>26</v>
      </c>
      <c r="G51" s="43"/>
      <c r="H51" s="43"/>
      <c r="I51" s="43">
        <v>2000000</v>
      </c>
      <c r="J51" s="43"/>
      <c r="K51" s="43"/>
      <c r="L51" s="43"/>
      <c r="M51" s="43"/>
      <c r="N51" s="43"/>
      <c r="O51" s="43"/>
      <c r="P51" s="43"/>
      <c r="Q51" s="43"/>
      <c r="R51" s="43"/>
      <c r="S51" s="46">
        <v>2000000</v>
      </c>
      <c r="T51" s="46"/>
      <c r="U51" s="82">
        <v>2000000</v>
      </c>
      <c r="W51" s="29"/>
    </row>
    <row r="52" spans="1:23" s="5" customFormat="1" ht="21.75" customHeight="1" thickBot="1">
      <c r="A52" s="39">
        <v>40</v>
      </c>
      <c r="B52" s="40"/>
      <c r="C52" s="93">
        <v>3609550</v>
      </c>
      <c r="D52" s="81" t="s">
        <v>92</v>
      </c>
      <c r="E52" s="19">
        <v>144</v>
      </c>
      <c r="F52" s="42" t="s">
        <v>26</v>
      </c>
      <c r="G52" s="43">
        <v>700000</v>
      </c>
      <c r="H52" s="43">
        <v>700000</v>
      </c>
      <c r="I52" s="43">
        <v>700000</v>
      </c>
      <c r="J52" s="43">
        <v>700000</v>
      </c>
      <c r="K52" s="43">
        <v>700000</v>
      </c>
      <c r="L52" s="43">
        <v>700000</v>
      </c>
      <c r="M52" s="43">
        <v>700000</v>
      </c>
      <c r="N52" s="43">
        <v>700000</v>
      </c>
      <c r="O52" s="43">
        <v>700000</v>
      </c>
      <c r="P52" s="43">
        <v>700000</v>
      </c>
      <c r="Q52" s="43">
        <v>700000</v>
      </c>
      <c r="R52" s="43">
        <v>700000</v>
      </c>
      <c r="S52" s="46">
        <v>8400000</v>
      </c>
      <c r="T52" s="46">
        <v>700000</v>
      </c>
      <c r="U52" s="82">
        <f t="shared" si="3"/>
        <v>9100000</v>
      </c>
      <c r="W52" s="29"/>
    </row>
    <row r="53" spans="1:23" s="5" customFormat="1" ht="21.75" customHeight="1" thickBot="1">
      <c r="A53" s="39">
        <v>41</v>
      </c>
      <c r="B53" s="40"/>
      <c r="C53" s="93">
        <v>6176319</v>
      </c>
      <c r="D53" s="81" t="s">
        <v>93</v>
      </c>
      <c r="E53" s="19">
        <v>144</v>
      </c>
      <c r="F53" s="42" t="s">
        <v>26</v>
      </c>
      <c r="G53" s="43">
        <v>500000</v>
      </c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6">
        <v>500000</v>
      </c>
      <c r="T53" s="46"/>
      <c r="U53" s="82">
        <f t="shared" si="3"/>
        <v>500000</v>
      </c>
      <c r="W53" s="29"/>
    </row>
    <row r="54" spans="1:23" s="5" customFormat="1" ht="21.75" customHeight="1" thickBot="1">
      <c r="A54" s="76">
        <v>42</v>
      </c>
      <c r="B54" s="77"/>
      <c r="C54" s="83">
        <v>5800522</v>
      </c>
      <c r="D54" s="78" t="s">
        <v>94</v>
      </c>
      <c r="E54" s="19">
        <v>144</v>
      </c>
      <c r="F54" s="42" t="s">
        <v>26</v>
      </c>
      <c r="G54" s="43"/>
      <c r="H54" s="43"/>
      <c r="I54" s="43"/>
      <c r="J54" s="43">
        <v>1300000</v>
      </c>
      <c r="K54" s="43">
        <v>1300000</v>
      </c>
      <c r="L54" s="43">
        <v>1300000</v>
      </c>
      <c r="M54" s="43"/>
      <c r="N54" s="43"/>
      <c r="O54" s="43"/>
      <c r="P54" s="43"/>
      <c r="Q54" s="43"/>
      <c r="R54" s="43"/>
      <c r="S54" s="46">
        <v>3900000</v>
      </c>
      <c r="T54" s="46"/>
      <c r="U54" s="82">
        <f t="shared" si="3"/>
        <v>3900000</v>
      </c>
      <c r="W54" s="29"/>
    </row>
    <row r="55" spans="1:23" s="5" customFormat="1" ht="21.75" customHeight="1" thickBot="1">
      <c r="A55" s="76">
        <v>43</v>
      </c>
      <c r="B55" s="77"/>
      <c r="C55" s="84">
        <v>3418757</v>
      </c>
      <c r="D55" s="78" t="s">
        <v>95</v>
      </c>
      <c r="E55" s="19">
        <v>144</v>
      </c>
      <c r="F55" s="42" t="s">
        <v>26</v>
      </c>
      <c r="G55" s="43"/>
      <c r="H55" s="43"/>
      <c r="I55" s="43"/>
      <c r="J55" s="43">
        <v>700000</v>
      </c>
      <c r="K55" s="43">
        <v>700000</v>
      </c>
      <c r="L55" s="43">
        <v>350000</v>
      </c>
      <c r="M55" s="43"/>
      <c r="N55" s="43"/>
      <c r="O55" s="43"/>
      <c r="P55" s="43"/>
      <c r="Q55" s="43"/>
      <c r="R55" s="43"/>
      <c r="S55" s="46">
        <v>1750000</v>
      </c>
      <c r="T55" s="46"/>
      <c r="U55" s="82">
        <f t="shared" si="3"/>
        <v>1750000</v>
      </c>
      <c r="W55" s="29"/>
    </row>
    <row r="56" spans="1:23" s="5" customFormat="1" ht="21.75" customHeight="1" thickBot="1">
      <c r="A56" s="97">
        <v>44</v>
      </c>
      <c r="B56" s="77"/>
      <c r="C56" s="84">
        <v>4855314</v>
      </c>
      <c r="D56" s="78" t="s">
        <v>96</v>
      </c>
      <c r="E56" s="19">
        <v>144</v>
      </c>
      <c r="F56" s="42" t="s">
        <v>26</v>
      </c>
      <c r="G56" s="43"/>
      <c r="H56" s="43"/>
      <c r="I56" s="43"/>
      <c r="J56" s="43">
        <v>1800000</v>
      </c>
      <c r="K56" s="43">
        <v>1800000</v>
      </c>
      <c r="L56" s="43">
        <v>1800000</v>
      </c>
      <c r="M56" s="43">
        <v>1800000</v>
      </c>
      <c r="N56" s="43">
        <v>1800000</v>
      </c>
      <c r="O56" s="43">
        <v>1800000</v>
      </c>
      <c r="P56" s="43">
        <v>1800000</v>
      </c>
      <c r="Q56" s="43">
        <v>1800000</v>
      </c>
      <c r="R56" s="43">
        <v>1800000</v>
      </c>
      <c r="S56" s="46">
        <v>18000000</v>
      </c>
      <c r="T56" s="46">
        <v>1500000</v>
      </c>
      <c r="U56" s="82">
        <f t="shared" si="3"/>
        <v>19500000</v>
      </c>
      <c r="W56" s="29"/>
    </row>
    <row r="57" spans="1:23" s="5" customFormat="1" ht="21.75" customHeight="1" thickBot="1">
      <c r="A57" s="76">
        <v>45</v>
      </c>
      <c r="B57" s="77"/>
      <c r="C57" s="84">
        <v>5950440</v>
      </c>
      <c r="D57" s="78" t="s">
        <v>97</v>
      </c>
      <c r="E57" s="19">
        <v>144</v>
      </c>
      <c r="F57" s="42" t="s">
        <v>26</v>
      </c>
      <c r="G57" s="43"/>
      <c r="H57" s="43"/>
      <c r="I57" s="43"/>
      <c r="J57" s="43"/>
      <c r="K57" s="43"/>
      <c r="L57" s="43"/>
      <c r="M57" s="43">
        <v>1000000</v>
      </c>
      <c r="N57" s="43">
        <v>1000000</v>
      </c>
      <c r="O57" s="43">
        <v>1000000</v>
      </c>
      <c r="P57" s="43">
        <v>1000000</v>
      </c>
      <c r="Q57" s="43">
        <v>1000000</v>
      </c>
      <c r="R57" s="43">
        <v>1000000</v>
      </c>
      <c r="S57" s="46">
        <v>7000000</v>
      </c>
      <c r="T57" s="46">
        <v>500000</v>
      </c>
      <c r="U57" s="82">
        <f t="shared" si="3"/>
        <v>7500000</v>
      </c>
      <c r="W57" s="29"/>
    </row>
    <row r="58" spans="1:23" s="5" customFormat="1" ht="21.75" customHeight="1" thickBot="1">
      <c r="A58" s="76">
        <v>46</v>
      </c>
      <c r="B58" s="77"/>
      <c r="C58" s="84">
        <v>2979851</v>
      </c>
      <c r="D58" s="78" t="s">
        <v>98</v>
      </c>
      <c r="E58" s="19">
        <v>144</v>
      </c>
      <c r="F58" s="42" t="s">
        <v>26</v>
      </c>
      <c r="G58" s="43"/>
      <c r="H58" s="43">
        <v>1000000</v>
      </c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6">
        <v>1000000</v>
      </c>
      <c r="T58" s="46"/>
      <c r="U58" s="82">
        <f t="shared" si="3"/>
        <v>1000000</v>
      </c>
      <c r="W58" s="29"/>
    </row>
    <row r="59" spans="1:23" s="5" customFormat="1" ht="21.75" customHeight="1" thickBot="1">
      <c r="A59" s="76">
        <v>47</v>
      </c>
      <c r="B59" s="77"/>
      <c r="C59" s="84">
        <v>2417830</v>
      </c>
      <c r="D59" s="78" t="s">
        <v>99</v>
      </c>
      <c r="E59" s="19">
        <v>144</v>
      </c>
      <c r="F59" s="42" t="s">
        <v>26</v>
      </c>
      <c r="G59" s="43"/>
      <c r="H59" s="43"/>
      <c r="I59" s="43"/>
      <c r="J59" s="43"/>
      <c r="K59" s="43">
        <v>1000000</v>
      </c>
      <c r="L59" s="43">
        <v>1000000</v>
      </c>
      <c r="M59" s="43">
        <v>1000000</v>
      </c>
      <c r="N59" s="43">
        <v>1000000</v>
      </c>
      <c r="O59" s="43">
        <v>1000000</v>
      </c>
      <c r="P59" s="43">
        <v>1000000</v>
      </c>
      <c r="Q59" s="43">
        <v>1000000</v>
      </c>
      <c r="R59" s="43">
        <v>1000000</v>
      </c>
      <c r="S59" s="46">
        <v>9000000</v>
      </c>
      <c r="T59" s="46">
        <v>750000</v>
      </c>
      <c r="U59" s="82">
        <f t="shared" si="3"/>
        <v>9750000</v>
      </c>
      <c r="W59" s="29"/>
    </row>
    <row r="60" spans="1:23" s="5" customFormat="1" ht="21.75" customHeight="1" thickBot="1">
      <c r="A60" s="76">
        <v>48</v>
      </c>
      <c r="B60" s="77"/>
      <c r="C60" s="84">
        <v>2587566</v>
      </c>
      <c r="D60" s="78" t="s">
        <v>100</v>
      </c>
      <c r="E60" s="19">
        <v>144</v>
      </c>
      <c r="F60" s="42" t="s">
        <v>26</v>
      </c>
      <c r="G60" s="43"/>
      <c r="H60" s="43">
        <v>1800000</v>
      </c>
      <c r="I60" s="43">
        <v>3000000</v>
      </c>
      <c r="J60" s="43">
        <v>3000000</v>
      </c>
      <c r="K60" s="43">
        <v>3000000</v>
      </c>
      <c r="L60" s="43">
        <v>7000000</v>
      </c>
      <c r="M60" s="43">
        <v>4750000</v>
      </c>
      <c r="N60" s="43">
        <v>2500000</v>
      </c>
      <c r="O60" s="43"/>
      <c r="P60" s="43"/>
      <c r="Q60" s="43"/>
      <c r="R60" s="43"/>
      <c r="S60" s="46">
        <v>25050000</v>
      </c>
      <c r="T60" s="46"/>
      <c r="U60" s="82">
        <f t="shared" si="3"/>
        <v>25050000</v>
      </c>
      <c r="W60" s="29"/>
    </row>
    <row r="61" spans="1:23" s="5" customFormat="1" ht="21.75" customHeight="1" thickBot="1">
      <c r="A61" s="76">
        <v>49</v>
      </c>
      <c r="B61" s="77"/>
      <c r="C61" s="84">
        <v>5419187</v>
      </c>
      <c r="D61" s="78" t="s">
        <v>101</v>
      </c>
      <c r="E61" s="19">
        <v>144</v>
      </c>
      <c r="F61" s="42" t="s">
        <v>26</v>
      </c>
      <c r="G61" s="43"/>
      <c r="H61" s="43"/>
      <c r="I61" s="43"/>
      <c r="J61" s="43"/>
      <c r="K61" s="43">
        <v>500000</v>
      </c>
      <c r="L61" s="43">
        <v>1000000</v>
      </c>
      <c r="M61" s="43">
        <v>1000000</v>
      </c>
      <c r="N61" s="43">
        <v>1000000</v>
      </c>
      <c r="O61" s="43"/>
      <c r="P61" s="43"/>
      <c r="Q61" s="43"/>
      <c r="R61" s="43"/>
      <c r="S61" s="46">
        <v>3500000</v>
      </c>
      <c r="T61" s="46">
        <v>291667</v>
      </c>
      <c r="U61" s="82">
        <f t="shared" si="3"/>
        <v>3791667</v>
      </c>
      <c r="W61" s="29"/>
    </row>
    <row r="62" spans="1:23" s="5" customFormat="1" ht="21.75" customHeight="1" thickBot="1">
      <c r="A62" s="76">
        <v>50</v>
      </c>
      <c r="B62" s="77"/>
      <c r="C62" s="84">
        <v>2463447</v>
      </c>
      <c r="D62" s="78" t="s">
        <v>102</v>
      </c>
      <c r="E62" s="19">
        <v>144</v>
      </c>
      <c r="F62" s="42" t="s">
        <v>26</v>
      </c>
      <c r="G62" s="43">
        <v>500000</v>
      </c>
      <c r="H62" s="43">
        <v>500000</v>
      </c>
      <c r="I62" s="43">
        <v>500000</v>
      </c>
      <c r="J62" s="43">
        <v>500000</v>
      </c>
      <c r="K62" s="43">
        <v>500000</v>
      </c>
      <c r="L62" s="43">
        <v>500000</v>
      </c>
      <c r="M62" s="43">
        <v>500000</v>
      </c>
      <c r="N62" s="43">
        <v>500000</v>
      </c>
      <c r="O62" s="43">
        <v>500000</v>
      </c>
      <c r="P62" s="43">
        <v>500000</v>
      </c>
      <c r="Q62" s="43">
        <v>500000</v>
      </c>
      <c r="R62" s="43">
        <v>500000</v>
      </c>
      <c r="S62" s="46">
        <v>6000000</v>
      </c>
      <c r="T62" s="46">
        <v>500000</v>
      </c>
      <c r="U62" s="82">
        <f t="shared" si="3"/>
        <v>6500000</v>
      </c>
      <c r="W62" s="29"/>
    </row>
    <row r="63" spans="1:23" s="5" customFormat="1" ht="21.75" customHeight="1" thickBot="1">
      <c r="A63" s="76">
        <v>51</v>
      </c>
      <c r="B63" s="77"/>
      <c r="C63" s="98">
        <v>3348918</v>
      </c>
      <c r="D63" s="78" t="s">
        <v>103</v>
      </c>
      <c r="E63" s="19">
        <v>144</v>
      </c>
      <c r="F63" s="42" t="s">
        <v>26</v>
      </c>
      <c r="G63" s="43">
        <v>700000</v>
      </c>
      <c r="H63" s="43">
        <v>700000</v>
      </c>
      <c r="I63" s="43">
        <v>700000</v>
      </c>
      <c r="J63" s="43">
        <v>700000</v>
      </c>
      <c r="K63" s="43">
        <v>700000</v>
      </c>
      <c r="L63" s="43">
        <v>700000</v>
      </c>
      <c r="M63" s="43">
        <v>700000</v>
      </c>
      <c r="N63" s="43">
        <v>700000</v>
      </c>
      <c r="O63" s="43">
        <v>700000</v>
      </c>
      <c r="P63" s="43">
        <v>700000</v>
      </c>
      <c r="Q63" s="43">
        <v>700000</v>
      </c>
      <c r="R63" s="43">
        <v>700000</v>
      </c>
      <c r="S63" s="46">
        <v>8400000</v>
      </c>
      <c r="T63" s="46">
        <v>700000</v>
      </c>
      <c r="U63" s="82">
        <f t="shared" si="3"/>
        <v>9100000</v>
      </c>
      <c r="W63" s="29"/>
    </row>
    <row r="64" spans="1:23" s="5" customFormat="1" ht="21.75" customHeight="1" thickBot="1">
      <c r="A64" s="76">
        <v>52</v>
      </c>
      <c r="B64" s="77"/>
      <c r="C64" s="84">
        <v>3353005</v>
      </c>
      <c r="D64" s="78" t="s">
        <v>104</v>
      </c>
      <c r="E64" s="19">
        <v>144</v>
      </c>
      <c r="F64" s="42" t="s">
        <v>26</v>
      </c>
      <c r="G64" s="43"/>
      <c r="H64" s="43"/>
      <c r="I64" s="43"/>
      <c r="J64" s="43"/>
      <c r="K64" s="43">
        <v>1000000</v>
      </c>
      <c r="L64" s="43">
        <v>1000000</v>
      </c>
      <c r="M64" s="43">
        <v>1000000</v>
      </c>
      <c r="N64" s="43">
        <v>1000000</v>
      </c>
      <c r="O64" s="43">
        <v>1000000</v>
      </c>
      <c r="P64" s="43">
        <v>1000000</v>
      </c>
      <c r="Q64" s="43">
        <v>1000000</v>
      </c>
      <c r="R64" s="43">
        <v>1000000</v>
      </c>
      <c r="S64" s="46">
        <v>8000000</v>
      </c>
      <c r="T64" s="46">
        <v>666667</v>
      </c>
      <c r="U64" s="82">
        <f t="shared" si="3"/>
        <v>8666667</v>
      </c>
      <c r="W64" s="29"/>
    </row>
    <row r="65" spans="1:23" s="5" customFormat="1" ht="21.75" customHeight="1" thickBot="1">
      <c r="A65" s="76">
        <v>53</v>
      </c>
      <c r="B65" s="77"/>
      <c r="C65" s="84">
        <v>3605938</v>
      </c>
      <c r="D65" s="78" t="s">
        <v>105</v>
      </c>
      <c r="E65" s="19">
        <v>144</v>
      </c>
      <c r="F65" s="42" t="s">
        <v>26</v>
      </c>
      <c r="G65" s="43"/>
      <c r="H65" s="43"/>
      <c r="I65" s="43"/>
      <c r="J65" s="43"/>
      <c r="K65" s="43">
        <v>500000</v>
      </c>
      <c r="L65" s="43">
        <v>500000</v>
      </c>
      <c r="M65" s="43">
        <v>500000</v>
      </c>
      <c r="N65" s="43">
        <v>500000</v>
      </c>
      <c r="O65" s="43">
        <v>500000</v>
      </c>
      <c r="P65" s="43">
        <v>500000</v>
      </c>
      <c r="Q65" s="43">
        <v>500000</v>
      </c>
      <c r="R65" s="43">
        <v>500000</v>
      </c>
      <c r="S65" s="46">
        <v>4500000</v>
      </c>
      <c r="T65" s="46">
        <v>333333</v>
      </c>
      <c r="U65" s="82">
        <f t="shared" si="3"/>
        <v>4833333</v>
      </c>
      <c r="W65" s="29"/>
    </row>
    <row r="66" spans="1:23" s="5" customFormat="1" ht="21.75" customHeight="1" thickBot="1">
      <c r="A66" s="76">
        <v>54</v>
      </c>
      <c r="B66" s="76">
        <f>'[1]SUELDO OCTUBRE'!$B$39</f>
        <v>14000</v>
      </c>
      <c r="C66" s="99">
        <v>711106</v>
      </c>
      <c r="D66" s="78" t="s">
        <v>56</v>
      </c>
      <c r="E66" s="19">
        <v>145</v>
      </c>
      <c r="F66" s="42" t="s">
        <v>27</v>
      </c>
      <c r="G66" s="43">
        <v>1500000</v>
      </c>
      <c r="H66" s="43">
        <v>1500000</v>
      </c>
      <c r="I66" s="43">
        <v>1500000</v>
      </c>
      <c r="J66" s="43">
        <v>1500000</v>
      </c>
      <c r="K66" s="43">
        <v>1500000</v>
      </c>
      <c r="L66" s="43">
        <v>1500000</v>
      </c>
      <c r="M66" s="43">
        <v>1500000</v>
      </c>
      <c r="N66" s="43">
        <v>1500000</v>
      </c>
      <c r="O66" s="43">
        <v>1500000</v>
      </c>
      <c r="P66" s="43">
        <v>1500000</v>
      </c>
      <c r="Q66" s="43">
        <v>1500000</v>
      </c>
      <c r="R66" s="43">
        <v>500000</v>
      </c>
      <c r="S66" s="46">
        <f t="shared" si="6"/>
        <v>17000000</v>
      </c>
      <c r="T66" s="46">
        <f aca="true" t="shared" si="7" ref="T66:T74">S66/12</f>
        <v>1416666.6666666667</v>
      </c>
      <c r="U66" s="73">
        <f t="shared" si="3"/>
        <v>18416666.666666668</v>
      </c>
      <c r="W66" s="29"/>
    </row>
    <row r="67" spans="1:23" s="5" customFormat="1" ht="21.75" customHeight="1" thickBot="1">
      <c r="A67" s="76">
        <v>55</v>
      </c>
      <c r="B67" s="76">
        <v>14000</v>
      </c>
      <c r="C67" s="99">
        <v>4975596</v>
      </c>
      <c r="D67" s="78" t="s">
        <v>57</v>
      </c>
      <c r="E67" s="19">
        <v>144</v>
      </c>
      <c r="F67" s="42" t="s">
        <v>26</v>
      </c>
      <c r="G67" s="43">
        <v>1350000</v>
      </c>
      <c r="H67" s="43">
        <v>1350000</v>
      </c>
      <c r="I67" s="43">
        <v>1350000</v>
      </c>
      <c r="J67" s="43">
        <v>1350000</v>
      </c>
      <c r="K67" s="43">
        <v>1350000</v>
      </c>
      <c r="L67" s="43">
        <v>1350000</v>
      </c>
      <c r="M67" s="43">
        <v>1350000</v>
      </c>
      <c r="N67" s="43">
        <v>1350000</v>
      </c>
      <c r="O67" s="43">
        <v>1350000</v>
      </c>
      <c r="P67" s="43">
        <v>1350000</v>
      </c>
      <c r="Q67" s="43">
        <v>1350000</v>
      </c>
      <c r="R67" s="43">
        <v>1350000</v>
      </c>
      <c r="S67" s="46">
        <f t="shared" si="6"/>
        <v>16200000</v>
      </c>
      <c r="T67" s="46">
        <f t="shared" si="7"/>
        <v>1350000</v>
      </c>
      <c r="U67" s="73">
        <f t="shared" si="3"/>
        <v>17550000</v>
      </c>
      <c r="W67" s="29"/>
    </row>
    <row r="68" spans="1:23" s="5" customFormat="1" ht="21.75" customHeight="1" thickBot="1">
      <c r="A68" s="76">
        <v>56</v>
      </c>
      <c r="B68" s="77">
        <v>14000</v>
      </c>
      <c r="C68" s="100">
        <v>2993551</v>
      </c>
      <c r="D68" s="78" t="s">
        <v>58</v>
      </c>
      <c r="E68" s="19">
        <v>144</v>
      </c>
      <c r="F68" s="42" t="s">
        <v>26</v>
      </c>
      <c r="G68" s="43">
        <v>1800000</v>
      </c>
      <c r="H68" s="43">
        <v>1800000</v>
      </c>
      <c r="I68" s="43">
        <v>1800000</v>
      </c>
      <c r="J68" s="43">
        <v>1800000</v>
      </c>
      <c r="K68" s="43">
        <v>1800000</v>
      </c>
      <c r="L68" s="43">
        <v>1800000</v>
      </c>
      <c r="M68" s="43">
        <v>1800000</v>
      </c>
      <c r="N68" s="43">
        <v>1800000</v>
      </c>
      <c r="O68" s="43">
        <v>1800000</v>
      </c>
      <c r="P68" s="43">
        <v>1800000</v>
      </c>
      <c r="Q68" s="43">
        <v>1800000</v>
      </c>
      <c r="R68" s="43">
        <v>1800000</v>
      </c>
      <c r="S68" s="46">
        <f t="shared" si="6"/>
        <v>21600000</v>
      </c>
      <c r="T68" s="46">
        <f t="shared" si="7"/>
        <v>1800000</v>
      </c>
      <c r="U68" s="73">
        <f t="shared" si="3"/>
        <v>23400000</v>
      </c>
      <c r="W68" s="29"/>
    </row>
    <row r="69" spans="1:23" s="5" customFormat="1" ht="21.75" customHeight="1" thickBot="1">
      <c r="A69" s="76">
        <v>57</v>
      </c>
      <c r="B69" s="77"/>
      <c r="C69" s="84">
        <v>3348873</v>
      </c>
      <c r="D69" s="78" t="s">
        <v>63</v>
      </c>
      <c r="E69" s="18">
        <v>144</v>
      </c>
      <c r="F69" s="75" t="s">
        <v>26</v>
      </c>
      <c r="G69" s="48">
        <v>500000</v>
      </c>
      <c r="H69" s="48">
        <v>500000</v>
      </c>
      <c r="I69" s="48">
        <v>500000</v>
      </c>
      <c r="J69" s="48">
        <v>500000</v>
      </c>
      <c r="K69" s="48">
        <v>500000</v>
      </c>
      <c r="L69" s="48">
        <v>500000</v>
      </c>
      <c r="M69" s="48">
        <v>500000</v>
      </c>
      <c r="N69" s="48">
        <v>500000</v>
      </c>
      <c r="O69" s="48">
        <v>500000</v>
      </c>
      <c r="P69" s="48">
        <v>500000</v>
      </c>
      <c r="Q69" s="48">
        <v>500000</v>
      </c>
      <c r="R69" s="48">
        <v>5000000</v>
      </c>
      <c r="S69" s="46">
        <f t="shared" si="6"/>
        <v>10500000</v>
      </c>
      <c r="T69" s="46">
        <f t="shared" si="7"/>
        <v>875000</v>
      </c>
      <c r="U69" s="73">
        <f t="shared" si="3"/>
        <v>11375000</v>
      </c>
      <c r="W69" s="29"/>
    </row>
    <row r="70" spans="1:23" s="5" customFormat="1" ht="21.75" customHeight="1" thickBot="1">
      <c r="A70" s="76">
        <v>58</v>
      </c>
      <c r="B70" s="77"/>
      <c r="C70" s="84">
        <v>5122486</v>
      </c>
      <c r="D70" s="78" t="s">
        <v>62</v>
      </c>
      <c r="E70" s="18">
        <v>144</v>
      </c>
      <c r="F70" s="75" t="s">
        <v>26</v>
      </c>
      <c r="G70" s="48">
        <v>1200000</v>
      </c>
      <c r="H70" s="48">
        <v>1200000</v>
      </c>
      <c r="I70" s="48">
        <v>1200000</v>
      </c>
      <c r="J70" s="48">
        <v>1200000</v>
      </c>
      <c r="K70" s="48">
        <v>1200000</v>
      </c>
      <c r="L70" s="48">
        <v>1200000</v>
      </c>
      <c r="M70" s="48">
        <v>1200000</v>
      </c>
      <c r="N70" s="48">
        <v>1200000</v>
      </c>
      <c r="O70" s="48">
        <v>1200000</v>
      </c>
      <c r="P70" s="48">
        <v>1200000</v>
      </c>
      <c r="Q70" s="48">
        <v>1200000</v>
      </c>
      <c r="R70" s="48">
        <v>1200000</v>
      </c>
      <c r="S70" s="46">
        <f t="shared" si="6"/>
        <v>14400000</v>
      </c>
      <c r="T70" s="46">
        <f t="shared" si="7"/>
        <v>1200000</v>
      </c>
      <c r="U70" s="73">
        <f t="shared" si="3"/>
        <v>15600000</v>
      </c>
      <c r="W70" s="29"/>
    </row>
    <row r="71" spans="1:23" s="5" customFormat="1" ht="21.75" customHeight="1" thickBot="1">
      <c r="A71" s="76">
        <v>59</v>
      </c>
      <c r="B71" s="77"/>
      <c r="C71" s="101">
        <v>1604150</v>
      </c>
      <c r="D71" s="78" t="s">
        <v>64</v>
      </c>
      <c r="E71" s="18">
        <v>144</v>
      </c>
      <c r="F71" s="75" t="s">
        <v>26</v>
      </c>
      <c r="G71" s="48">
        <v>400000</v>
      </c>
      <c r="H71" s="48">
        <v>400000</v>
      </c>
      <c r="I71" s="48">
        <v>400000</v>
      </c>
      <c r="J71" s="48">
        <v>400000</v>
      </c>
      <c r="K71" s="48">
        <v>400000</v>
      </c>
      <c r="L71" s="48">
        <v>400000</v>
      </c>
      <c r="M71" s="48">
        <v>400000</v>
      </c>
      <c r="N71" s="48">
        <v>400000</v>
      </c>
      <c r="O71" s="48">
        <v>400000</v>
      </c>
      <c r="P71" s="48">
        <v>400000</v>
      </c>
      <c r="Q71" s="48">
        <v>400000</v>
      </c>
      <c r="R71" s="48">
        <v>400000</v>
      </c>
      <c r="S71" s="46">
        <f t="shared" si="6"/>
        <v>4800000</v>
      </c>
      <c r="T71" s="46">
        <f t="shared" si="7"/>
        <v>400000</v>
      </c>
      <c r="U71" s="73">
        <f t="shared" si="3"/>
        <v>5200000</v>
      </c>
      <c r="W71" s="29"/>
    </row>
    <row r="72" spans="1:23" s="5" customFormat="1" ht="21.75" customHeight="1" thickBot="1">
      <c r="A72" s="76">
        <v>60</v>
      </c>
      <c r="B72" s="76">
        <v>15000</v>
      </c>
      <c r="C72" s="100">
        <v>5105739</v>
      </c>
      <c r="D72" s="78" t="s">
        <v>59</v>
      </c>
      <c r="E72" s="19">
        <v>144</v>
      </c>
      <c r="F72" s="23" t="s">
        <v>26</v>
      </c>
      <c r="G72" s="48">
        <v>1500000</v>
      </c>
      <c r="H72" s="48">
        <v>1500000</v>
      </c>
      <c r="I72" s="48">
        <v>1500000</v>
      </c>
      <c r="J72" s="48">
        <v>1500000</v>
      </c>
      <c r="K72" s="48">
        <v>1500000</v>
      </c>
      <c r="L72" s="48">
        <v>1500000</v>
      </c>
      <c r="M72" s="48">
        <v>1500000</v>
      </c>
      <c r="N72" s="48">
        <v>1500000</v>
      </c>
      <c r="O72" s="48">
        <v>1500000</v>
      </c>
      <c r="P72" s="48">
        <v>1500000</v>
      </c>
      <c r="Q72" s="48">
        <v>1500000</v>
      </c>
      <c r="R72" s="43">
        <v>1500000</v>
      </c>
      <c r="S72" s="46">
        <f t="shared" si="6"/>
        <v>18000000</v>
      </c>
      <c r="T72" s="46">
        <f t="shared" si="7"/>
        <v>1500000</v>
      </c>
      <c r="U72" s="73">
        <f t="shared" si="3"/>
        <v>19500000</v>
      </c>
      <c r="W72" s="29"/>
    </row>
    <row r="73" spans="1:23" s="5" customFormat="1" ht="21.75" customHeight="1" thickBot="1">
      <c r="A73" s="76">
        <v>61</v>
      </c>
      <c r="B73" s="77"/>
      <c r="C73" s="84">
        <v>5518835</v>
      </c>
      <c r="D73" s="78" t="s">
        <v>60</v>
      </c>
      <c r="E73" s="19">
        <v>142</v>
      </c>
      <c r="F73" s="58" t="s">
        <v>61</v>
      </c>
      <c r="G73" s="59">
        <v>1000000</v>
      </c>
      <c r="H73" s="59">
        <v>1000000</v>
      </c>
      <c r="I73" s="59">
        <v>1000000</v>
      </c>
      <c r="J73" s="59">
        <v>1000000</v>
      </c>
      <c r="K73" s="59">
        <v>1000000</v>
      </c>
      <c r="L73" s="59">
        <v>1000000</v>
      </c>
      <c r="M73" s="59">
        <v>1000000</v>
      </c>
      <c r="N73" s="59">
        <v>1000000</v>
      </c>
      <c r="O73" s="59">
        <v>1000000</v>
      </c>
      <c r="P73" s="59">
        <v>1000000</v>
      </c>
      <c r="Q73" s="59">
        <v>1000000</v>
      </c>
      <c r="R73" s="59">
        <v>1000000</v>
      </c>
      <c r="S73" s="46">
        <f t="shared" si="6"/>
        <v>12000000</v>
      </c>
      <c r="T73" s="46">
        <f t="shared" si="7"/>
        <v>1000000</v>
      </c>
      <c r="U73" s="73">
        <f t="shared" si="3"/>
        <v>13000000</v>
      </c>
      <c r="W73" s="29"/>
    </row>
    <row r="74" spans="1:23" s="5" customFormat="1" ht="21.75" customHeight="1" thickBot="1">
      <c r="A74" s="76">
        <v>62</v>
      </c>
      <c r="B74" s="77"/>
      <c r="C74" s="84">
        <v>1448442</v>
      </c>
      <c r="D74" s="78" t="s">
        <v>65</v>
      </c>
      <c r="E74" s="18">
        <v>111</v>
      </c>
      <c r="F74" s="75" t="s">
        <v>19</v>
      </c>
      <c r="G74" s="48">
        <v>9800000</v>
      </c>
      <c r="H74" s="48">
        <v>9800000</v>
      </c>
      <c r="I74" s="48">
        <v>9800000</v>
      </c>
      <c r="J74" s="48">
        <v>9800000</v>
      </c>
      <c r="K74" s="48">
        <v>9800000</v>
      </c>
      <c r="L74" s="48">
        <v>9800000</v>
      </c>
      <c r="M74" s="48">
        <v>9800000</v>
      </c>
      <c r="N74" s="48">
        <v>9800000</v>
      </c>
      <c r="O74" s="48">
        <v>9800000</v>
      </c>
      <c r="P74" s="48">
        <v>9800000</v>
      </c>
      <c r="Q74" s="48">
        <v>9800000</v>
      </c>
      <c r="R74" s="48">
        <v>9800000</v>
      </c>
      <c r="S74" s="46">
        <f t="shared" si="6"/>
        <v>117600000</v>
      </c>
      <c r="T74" s="46">
        <f t="shared" si="7"/>
        <v>9800000</v>
      </c>
      <c r="U74" s="73">
        <f t="shared" si="3"/>
        <v>127400000</v>
      </c>
      <c r="W74" s="29"/>
    </row>
    <row r="75" spans="1:23" s="5" customFormat="1" ht="21.75" customHeight="1" thickBot="1">
      <c r="A75" s="76">
        <v>63</v>
      </c>
      <c r="B75" s="77"/>
      <c r="C75" s="84">
        <v>1448442</v>
      </c>
      <c r="D75" s="78" t="s">
        <v>65</v>
      </c>
      <c r="E75" s="18">
        <v>113</v>
      </c>
      <c r="F75" s="75" t="s">
        <v>20</v>
      </c>
      <c r="G75" s="48">
        <v>6000000</v>
      </c>
      <c r="H75" s="48">
        <v>6000000</v>
      </c>
      <c r="I75" s="48">
        <v>6000000</v>
      </c>
      <c r="J75" s="48">
        <v>6000000</v>
      </c>
      <c r="K75" s="48">
        <v>6000000</v>
      </c>
      <c r="L75" s="48">
        <v>6000000</v>
      </c>
      <c r="M75" s="48">
        <v>6000000</v>
      </c>
      <c r="N75" s="48">
        <v>6000000</v>
      </c>
      <c r="O75" s="48">
        <v>6000000</v>
      </c>
      <c r="P75" s="48">
        <v>6000000</v>
      </c>
      <c r="Q75" s="48">
        <v>6000000</v>
      </c>
      <c r="R75" s="48">
        <v>6000000</v>
      </c>
      <c r="S75" s="46">
        <f t="shared" si="6"/>
        <v>72000000</v>
      </c>
      <c r="T75" s="46"/>
      <c r="U75" s="73">
        <f t="shared" si="3"/>
        <v>72000000</v>
      </c>
      <c r="W75" s="29"/>
    </row>
    <row r="76" spans="1:23" s="5" customFormat="1" ht="21.75" customHeight="1" thickBot="1">
      <c r="A76" s="76">
        <v>64</v>
      </c>
      <c r="B76" s="77"/>
      <c r="C76" s="84">
        <v>1495652</v>
      </c>
      <c r="D76" s="78" t="s">
        <v>66</v>
      </c>
      <c r="E76" s="18">
        <v>112</v>
      </c>
      <c r="F76" s="75" t="s">
        <v>67</v>
      </c>
      <c r="G76" s="48">
        <v>1583000</v>
      </c>
      <c r="H76" s="48">
        <v>1583000</v>
      </c>
      <c r="I76" s="48">
        <v>1583000</v>
      </c>
      <c r="J76" s="48">
        <v>1583000</v>
      </c>
      <c r="K76" s="48">
        <v>1583000</v>
      </c>
      <c r="L76" s="48">
        <v>1583000</v>
      </c>
      <c r="M76" s="48">
        <v>1583000</v>
      </c>
      <c r="N76" s="48">
        <v>1583000</v>
      </c>
      <c r="O76" s="48">
        <v>1583000</v>
      </c>
      <c r="P76" s="48">
        <v>1583000</v>
      </c>
      <c r="Q76" s="48">
        <v>1583000</v>
      </c>
      <c r="R76" s="48">
        <v>1583000</v>
      </c>
      <c r="S76" s="46">
        <f t="shared" si="6"/>
        <v>18996000</v>
      </c>
      <c r="T76" s="46">
        <f>S76/12</f>
        <v>1583000</v>
      </c>
      <c r="U76" s="73">
        <f t="shared" si="3"/>
        <v>20579000</v>
      </c>
      <c r="W76" s="29"/>
    </row>
    <row r="77" spans="1:23" s="5" customFormat="1" ht="21.75" customHeight="1" thickBot="1">
      <c r="A77" s="76">
        <v>65</v>
      </c>
      <c r="B77" s="77"/>
      <c r="C77" s="84">
        <v>1495652</v>
      </c>
      <c r="D77" s="78" t="s">
        <v>66</v>
      </c>
      <c r="E77" s="18">
        <v>113</v>
      </c>
      <c r="F77" s="75" t="s">
        <v>20</v>
      </c>
      <c r="G77" s="48">
        <v>200000</v>
      </c>
      <c r="H77" s="48">
        <v>200000</v>
      </c>
      <c r="I77" s="48">
        <v>200000</v>
      </c>
      <c r="J77" s="48">
        <v>200000</v>
      </c>
      <c r="K77" s="48">
        <v>200000</v>
      </c>
      <c r="L77" s="48">
        <v>200000</v>
      </c>
      <c r="M77" s="48">
        <v>200000</v>
      </c>
      <c r="N77" s="48">
        <v>200000</v>
      </c>
      <c r="O77" s="48">
        <v>200000</v>
      </c>
      <c r="P77" s="48">
        <v>200000</v>
      </c>
      <c r="Q77" s="48">
        <v>200000</v>
      </c>
      <c r="R77" s="48">
        <v>200000</v>
      </c>
      <c r="S77" s="46">
        <f t="shared" si="6"/>
        <v>2400000</v>
      </c>
      <c r="T77" s="46"/>
      <c r="U77" s="73">
        <f t="shared" si="3"/>
        <v>2400000</v>
      </c>
      <c r="W77" s="29"/>
    </row>
    <row r="78" spans="1:23" s="5" customFormat="1" ht="21.75" customHeight="1" thickBot="1">
      <c r="A78" s="76">
        <v>66</v>
      </c>
      <c r="B78" s="77"/>
      <c r="C78" s="84">
        <v>2538567</v>
      </c>
      <c r="D78" s="78" t="s">
        <v>68</v>
      </c>
      <c r="E78" s="18">
        <v>112</v>
      </c>
      <c r="F78" s="75" t="s">
        <v>67</v>
      </c>
      <c r="G78" s="48">
        <v>1583000</v>
      </c>
      <c r="H78" s="48">
        <v>1583000</v>
      </c>
      <c r="I78" s="48">
        <v>1583000</v>
      </c>
      <c r="J78" s="48">
        <v>1583000</v>
      </c>
      <c r="K78" s="48">
        <v>1583000</v>
      </c>
      <c r="L78" s="48">
        <v>1583000</v>
      </c>
      <c r="M78" s="48">
        <v>1583000</v>
      </c>
      <c r="N78" s="48">
        <v>1583000</v>
      </c>
      <c r="O78" s="48">
        <v>1583000</v>
      </c>
      <c r="P78" s="48">
        <v>1583000</v>
      </c>
      <c r="Q78" s="48">
        <v>1583000</v>
      </c>
      <c r="R78" s="48">
        <v>1583000</v>
      </c>
      <c r="S78" s="46">
        <f t="shared" si="6"/>
        <v>18996000</v>
      </c>
      <c r="T78" s="46">
        <f>S78/12</f>
        <v>1583000</v>
      </c>
      <c r="U78" s="73">
        <f t="shared" si="3"/>
        <v>20579000</v>
      </c>
      <c r="W78" s="29"/>
    </row>
    <row r="79" spans="1:23" s="5" customFormat="1" ht="21.75" customHeight="1" thickBot="1">
      <c r="A79" s="76">
        <v>67</v>
      </c>
      <c r="B79" s="77"/>
      <c r="C79" s="84">
        <v>2538567</v>
      </c>
      <c r="D79" s="78" t="s">
        <v>68</v>
      </c>
      <c r="E79" s="18">
        <v>113</v>
      </c>
      <c r="F79" s="75" t="s">
        <v>20</v>
      </c>
      <c r="G79" s="48">
        <v>200000</v>
      </c>
      <c r="H79" s="48">
        <v>200000</v>
      </c>
      <c r="I79" s="48">
        <v>200000</v>
      </c>
      <c r="J79" s="48">
        <v>200000</v>
      </c>
      <c r="K79" s="48">
        <v>200000</v>
      </c>
      <c r="L79" s="48">
        <v>200000</v>
      </c>
      <c r="M79" s="48">
        <v>200000</v>
      </c>
      <c r="N79" s="48">
        <v>200000</v>
      </c>
      <c r="O79" s="48">
        <v>200000</v>
      </c>
      <c r="P79" s="48">
        <v>200000</v>
      </c>
      <c r="Q79" s="48">
        <v>200000</v>
      </c>
      <c r="R79" s="48">
        <v>200000</v>
      </c>
      <c r="S79" s="46">
        <f t="shared" si="6"/>
        <v>2400000</v>
      </c>
      <c r="T79" s="46"/>
      <c r="U79" s="73">
        <f t="shared" si="3"/>
        <v>2400000</v>
      </c>
      <c r="W79" s="29"/>
    </row>
    <row r="80" spans="1:23" s="5" customFormat="1" ht="21.75" customHeight="1" thickBot="1">
      <c r="A80" s="76">
        <v>68</v>
      </c>
      <c r="B80" s="77"/>
      <c r="C80" s="84">
        <v>2297517</v>
      </c>
      <c r="D80" s="78" t="s">
        <v>69</v>
      </c>
      <c r="E80" s="18">
        <v>112</v>
      </c>
      <c r="F80" s="75" t="s">
        <v>67</v>
      </c>
      <c r="G80" s="48">
        <v>1583000</v>
      </c>
      <c r="H80" s="48">
        <v>1583000</v>
      </c>
      <c r="I80" s="48">
        <v>1583000</v>
      </c>
      <c r="J80" s="48">
        <v>1583000</v>
      </c>
      <c r="K80" s="48">
        <v>1583000</v>
      </c>
      <c r="L80" s="48">
        <v>1583000</v>
      </c>
      <c r="M80" s="48">
        <v>1583000</v>
      </c>
      <c r="N80" s="48">
        <v>1583000</v>
      </c>
      <c r="O80" s="48">
        <v>1583000</v>
      </c>
      <c r="P80" s="48">
        <v>1583000</v>
      </c>
      <c r="Q80" s="48">
        <v>1583000</v>
      </c>
      <c r="R80" s="48">
        <v>1583000</v>
      </c>
      <c r="S80" s="46">
        <f t="shared" si="6"/>
        <v>18996000</v>
      </c>
      <c r="T80" s="46">
        <f>S80/12</f>
        <v>1583000</v>
      </c>
      <c r="U80" s="73">
        <f t="shared" si="3"/>
        <v>20579000</v>
      </c>
      <c r="W80" s="29"/>
    </row>
    <row r="81" spans="1:23" s="5" customFormat="1" ht="21.75" customHeight="1" thickBot="1">
      <c r="A81" s="76">
        <v>69</v>
      </c>
      <c r="B81" s="77"/>
      <c r="C81" s="84">
        <v>2297517</v>
      </c>
      <c r="D81" s="78" t="s">
        <v>69</v>
      </c>
      <c r="E81" s="18">
        <v>113</v>
      </c>
      <c r="F81" s="75" t="s">
        <v>20</v>
      </c>
      <c r="G81" s="48">
        <v>200000</v>
      </c>
      <c r="H81" s="48">
        <v>200000</v>
      </c>
      <c r="I81" s="48">
        <v>200000</v>
      </c>
      <c r="J81" s="48">
        <v>200000</v>
      </c>
      <c r="K81" s="48">
        <v>200000</v>
      </c>
      <c r="L81" s="48">
        <v>200000</v>
      </c>
      <c r="M81" s="48">
        <v>200000</v>
      </c>
      <c r="N81" s="48">
        <v>200000</v>
      </c>
      <c r="O81" s="48">
        <v>200000</v>
      </c>
      <c r="P81" s="48">
        <v>200000</v>
      </c>
      <c r="Q81" s="48">
        <v>200000</v>
      </c>
      <c r="R81" s="48">
        <v>200000</v>
      </c>
      <c r="S81" s="46">
        <f t="shared" si="6"/>
        <v>2400000</v>
      </c>
      <c r="T81" s="46"/>
      <c r="U81" s="73">
        <f t="shared" si="3"/>
        <v>2400000</v>
      </c>
      <c r="W81" s="29"/>
    </row>
    <row r="82" spans="1:23" s="5" customFormat="1" ht="21.75" customHeight="1" thickBot="1">
      <c r="A82" s="76">
        <v>70</v>
      </c>
      <c r="B82" s="77"/>
      <c r="C82" s="84">
        <v>1271714</v>
      </c>
      <c r="D82" s="78" t="s">
        <v>70</v>
      </c>
      <c r="E82" s="18">
        <v>112</v>
      </c>
      <c r="F82" s="75" t="s">
        <v>67</v>
      </c>
      <c r="G82" s="48">
        <v>1583000</v>
      </c>
      <c r="H82" s="48">
        <v>1583000</v>
      </c>
      <c r="I82" s="48">
        <v>1583000</v>
      </c>
      <c r="J82" s="48">
        <v>1583000</v>
      </c>
      <c r="K82" s="48">
        <v>1583000</v>
      </c>
      <c r="L82" s="48">
        <v>1583000</v>
      </c>
      <c r="M82" s="48">
        <v>1583000</v>
      </c>
      <c r="N82" s="48">
        <v>1583000</v>
      </c>
      <c r="O82" s="48">
        <v>1583000</v>
      </c>
      <c r="P82" s="48">
        <v>1583000</v>
      </c>
      <c r="Q82" s="48">
        <v>1583000</v>
      </c>
      <c r="R82" s="48">
        <v>1583000</v>
      </c>
      <c r="S82" s="46">
        <f t="shared" si="6"/>
        <v>18996000</v>
      </c>
      <c r="T82" s="46">
        <f>S82/12</f>
        <v>1583000</v>
      </c>
      <c r="U82" s="73">
        <f t="shared" si="3"/>
        <v>20579000</v>
      </c>
      <c r="W82" s="29"/>
    </row>
    <row r="83" spans="1:23" s="5" customFormat="1" ht="21.75" customHeight="1" thickBot="1">
      <c r="A83" s="76">
        <v>71</v>
      </c>
      <c r="B83" s="77"/>
      <c r="C83" s="84">
        <v>1271714</v>
      </c>
      <c r="D83" s="78" t="s">
        <v>70</v>
      </c>
      <c r="E83" s="18">
        <v>113</v>
      </c>
      <c r="F83" s="75" t="s">
        <v>20</v>
      </c>
      <c r="G83" s="48">
        <v>200000</v>
      </c>
      <c r="H83" s="48">
        <v>200000</v>
      </c>
      <c r="I83" s="48">
        <v>200000</v>
      </c>
      <c r="J83" s="48">
        <v>200000</v>
      </c>
      <c r="K83" s="48">
        <v>200000</v>
      </c>
      <c r="L83" s="48">
        <v>200000</v>
      </c>
      <c r="M83" s="48">
        <v>200000</v>
      </c>
      <c r="N83" s="48">
        <v>200000</v>
      </c>
      <c r="O83" s="48">
        <v>200000</v>
      </c>
      <c r="P83" s="48">
        <v>200000</v>
      </c>
      <c r="Q83" s="48">
        <v>200000</v>
      </c>
      <c r="R83" s="48">
        <v>200000</v>
      </c>
      <c r="S83" s="46">
        <f t="shared" si="6"/>
        <v>2400000</v>
      </c>
      <c r="T83" s="46"/>
      <c r="U83" s="73">
        <f t="shared" si="3"/>
        <v>2400000</v>
      </c>
      <c r="W83" s="29"/>
    </row>
    <row r="84" spans="1:23" s="5" customFormat="1" ht="21.75" customHeight="1" thickBot="1">
      <c r="A84" s="76">
        <v>72</v>
      </c>
      <c r="B84" s="77"/>
      <c r="C84" s="84">
        <v>2107478</v>
      </c>
      <c r="D84" s="78" t="s">
        <v>71</v>
      </c>
      <c r="E84" s="18">
        <v>112</v>
      </c>
      <c r="F84" s="75" t="s">
        <v>67</v>
      </c>
      <c r="G84" s="48">
        <v>1583000</v>
      </c>
      <c r="H84" s="48">
        <v>1583000</v>
      </c>
      <c r="I84" s="48">
        <v>1583000</v>
      </c>
      <c r="J84" s="48">
        <v>1583000</v>
      </c>
      <c r="K84" s="48">
        <v>1583000</v>
      </c>
      <c r="L84" s="48">
        <v>1583000</v>
      </c>
      <c r="M84" s="48">
        <v>1583000</v>
      </c>
      <c r="N84" s="48">
        <v>1583000</v>
      </c>
      <c r="O84" s="48">
        <v>1583000</v>
      </c>
      <c r="P84" s="48">
        <v>1583000</v>
      </c>
      <c r="Q84" s="48">
        <v>1583000</v>
      </c>
      <c r="R84" s="48">
        <v>1583000</v>
      </c>
      <c r="S84" s="46">
        <f t="shared" si="6"/>
        <v>18996000</v>
      </c>
      <c r="T84" s="46">
        <f>S84/12</f>
        <v>1583000</v>
      </c>
      <c r="U84" s="73">
        <f t="shared" si="3"/>
        <v>20579000</v>
      </c>
      <c r="W84" s="29"/>
    </row>
    <row r="85" spans="1:23" s="5" customFormat="1" ht="21.75" customHeight="1" thickBot="1">
      <c r="A85" s="76">
        <v>73</v>
      </c>
      <c r="B85" s="77"/>
      <c r="C85" s="84">
        <v>2107478</v>
      </c>
      <c r="D85" s="78" t="s">
        <v>71</v>
      </c>
      <c r="E85" s="18">
        <v>113</v>
      </c>
      <c r="F85" s="75" t="s">
        <v>20</v>
      </c>
      <c r="G85" s="48">
        <v>200000</v>
      </c>
      <c r="H85" s="48">
        <v>200000</v>
      </c>
      <c r="I85" s="48">
        <v>200000</v>
      </c>
      <c r="J85" s="48">
        <v>200000</v>
      </c>
      <c r="K85" s="48">
        <v>200000</v>
      </c>
      <c r="L85" s="48">
        <v>200000</v>
      </c>
      <c r="M85" s="48">
        <v>200000</v>
      </c>
      <c r="N85" s="48">
        <v>200000</v>
      </c>
      <c r="O85" s="48">
        <v>200000</v>
      </c>
      <c r="P85" s="48">
        <v>200000</v>
      </c>
      <c r="Q85" s="48">
        <v>200000</v>
      </c>
      <c r="R85" s="48">
        <v>200000</v>
      </c>
      <c r="S85" s="46">
        <f t="shared" si="6"/>
        <v>2400000</v>
      </c>
      <c r="T85" s="46"/>
      <c r="U85" s="73">
        <f t="shared" si="3"/>
        <v>2400000</v>
      </c>
      <c r="W85" s="29"/>
    </row>
    <row r="86" spans="1:23" s="5" customFormat="1" ht="21.75" customHeight="1" thickBot="1">
      <c r="A86" s="76">
        <v>74</v>
      </c>
      <c r="B86" s="77"/>
      <c r="C86" s="91">
        <v>5169675</v>
      </c>
      <c r="D86" s="78" t="s">
        <v>72</v>
      </c>
      <c r="E86" s="18">
        <v>112</v>
      </c>
      <c r="F86" s="75" t="s">
        <v>67</v>
      </c>
      <c r="G86" s="48">
        <v>1583000</v>
      </c>
      <c r="H86" s="48">
        <v>1583000</v>
      </c>
      <c r="I86" s="48">
        <v>1583000</v>
      </c>
      <c r="J86" s="48">
        <v>1583000</v>
      </c>
      <c r="K86" s="48">
        <v>1583000</v>
      </c>
      <c r="L86" s="48">
        <v>1583000</v>
      </c>
      <c r="M86" s="48">
        <v>1583000</v>
      </c>
      <c r="N86" s="48">
        <v>1583000</v>
      </c>
      <c r="O86" s="48">
        <v>1583000</v>
      </c>
      <c r="P86" s="48">
        <v>1583000</v>
      </c>
      <c r="Q86" s="48">
        <v>1583000</v>
      </c>
      <c r="R86" s="48">
        <v>1583000</v>
      </c>
      <c r="S86" s="46">
        <f t="shared" si="6"/>
        <v>18996000</v>
      </c>
      <c r="T86" s="46">
        <f>S86/12</f>
        <v>1583000</v>
      </c>
      <c r="U86" s="73">
        <f t="shared" si="3"/>
        <v>20579000</v>
      </c>
      <c r="W86" s="29"/>
    </row>
    <row r="87" spans="1:23" s="5" customFormat="1" ht="21.75" customHeight="1" thickBot="1">
      <c r="A87" s="76">
        <v>75</v>
      </c>
      <c r="B87" s="77"/>
      <c r="C87" s="91">
        <v>5169675</v>
      </c>
      <c r="D87" s="78" t="s">
        <v>72</v>
      </c>
      <c r="E87" s="18">
        <v>113</v>
      </c>
      <c r="F87" s="75" t="s">
        <v>20</v>
      </c>
      <c r="G87" s="48">
        <v>200000</v>
      </c>
      <c r="H87" s="48">
        <v>200000</v>
      </c>
      <c r="I87" s="48">
        <v>200000</v>
      </c>
      <c r="J87" s="48">
        <v>200000</v>
      </c>
      <c r="K87" s="48">
        <v>200000</v>
      </c>
      <c r="L87" s="48">
        <v>200000</v>
      </c>
      <c r="M87" s="48">
        <v>200000</v>
      </c>
      <c r="N87" s="48">
        <v>200000</v>
      </c>
      <c r="O87" s="48">
        <v>200000</v>
      </c>
      <c r="P87" s="48">
        <v>200000</v>
      </c>
      <c r="Q87" s="48">
        <v>200000</v>
      </c>
      <c r="R87" s="48">
        <v>200000</v>
      </c>
      <c r="S87" s="46">
        <f t="shared" si="6"/>
        <v>2400000</v>
      </c>
      <c r="T87" s="46"/>
      <c r="U87" s="73">
        <f t="shared" si="3"/>
        <v>2400000</v>
      </c>
      <c r="W87" s="29"/>
    </row>
    <row r="88" spans="1:23" s="5" customFormat="1" ht="21.75" customHeight="1" thickBot="1">
      <c r="A88" s="76">
        <v>76</v>
      </c>
      <c r="B88" s="77"/>
      <c r="C88" s="84">
        <v>1199750</v>
      </c>
      <c r="D88" s="78" t="s">
        <v>73</v>
      </c>
      <c r="E88" s="18">
        <v>112</v>
      </c>
      <c r="F88" s="75" t="s">
        <v>67</v>
      </c>
      <c r="G88" s="48">
        <v>1583000</v>
      </c>
      <c r="H88" s="48">
        <v>1583000</v>
      </c>
      <c r="I88" s="48">
        <v>1583000</v>
      </c>
      <c r="J88" s="48">
        <v>1583000</v>
      </c>
      <c r="K88" s="48">
        <v>1583000</v>
      </c>
      <c r="L88" s="48">
        <v>1583000</v>
      </c>
      <c r="M88" s="48">
        <v>1583000</v>
      </c>
      <c r="N88" s="48">
        <v>1583000</v>
      </c>
      <c r="O88" s="48">
        <v>1583000</v>
      </c>
      <c r="P88" s="48">
        <v>1583000</v>
      </c>
      <c r="Q88" s="48">
        <v>1583000</v>
      </c>
      <c r="R88" s="48">
        <v>1583000</v>
      </c>
      <c r="S88" s="46">
        <f t="shared" si="6"/>
        <v>18996000</v>
      </c>
      <c r="T88" s="46">
        <f>S88/12</f>
        <v>1583000</v>
      </c>
      <c r="U88" s="73">
        <f t="shared" si="3"/>
        <v>20579000</v>
      </c>
      <c r="W88" s="29"/>
    </row>
    <row r="89" spans="1:23" s="5" customFormat="1" ht="21.75" customHeight="1" thickBot="1">
      <c r="A89" s="76">
        <v>77</v>
      </c>
      <c r="B89" s="77"/>
      <c r="C89" s="84">
        <v>1199750</v>
      </c>
      <c r="D89" s="78" t="s">
        <v>73</v>
      </c>
      <c r="E89" s="18">
        <v>113</v>
      </c>
      <c r="F89" s="75" t="s">
        <v>20</v>
      </c>
      <c r="G89" s="48">
        <v>200000</v>
      </c>
      <c r="H89" s="48">
        <v>200000</v>
      </c>
      <c r="I89" s="48">
        <v>200000</v>
      </c>
      <c r="J89" s="48">
        <v>200000</v>
      </c>
      <c r="K89" s="48">
        <v>200000</v>
      </c>
      <c r="L89" s="48">
        <v>200000</v>
      </c>
      <c r="M89" s="48">
        <v>200000</v>
      </c>
      <c r="N89" s="48">
        <v>200000</v>
      </c>
      <c r="O89" s="48">
        <v>200000</v>
      </c>
      <c r="P89" s="48">
        <v>200000</v>
      </c>
      <c r="Q89" s="48">
        <v>200000</v>
      </c>
      <c r="R89" s="48">
        <v>200000</v>
      </c>
      <c r="S89" s="46">
        <f t="shared" si="6"/>
        <v>2400000</v>
      </c>
      <c r="T89" s="46"/>
      <c r="U89" s="73">
        <f t="shared" si="3"/>
        <v>2400000</v>
      </c>
      <c r="W89" s="29"/>
    </row>
    <row r="90" spans="1:23" s="5" customFormat="1" ht="21.75" customHeight="1" thickBot="1">
      <c r="A90" s="76">
        <v>78</v>
      </c>
      <c r="B90" s="77"/>
      <c r="C90" s="91">
        <v>4157139</v>
      </c>
      <c r="D90" s="78" t="s">
        <v>75</v>
      </c>
      <c r="E90" s="18">
        <v>112</v>
      </c>
      <c r="F90" s="75" t="s">
        <v>67</v>
      </c>
      <c r="G90" s="48">
        <v>1583000</v>
      </c>
      <c r="H90" s="48">
        <v>1583000</v>
      </c>
      <c r="I90" s="48">
        <v>1583000</v>
      </c>
      <c r="J90" s="48">
        <v>1583000</v>
      </c>
      <c r="K90" s="48">
        <v>1583000</v>
      </c>
      <c r="L90" s="48">
        <v>1583000</v>
      </c>
      <c r="M90" s="48">
        <v>1583000</v>
      </c>
      <c r="N90" s="48">
        <v>1583000</v>
      </c>
      <c r="O90" s="48">
        <v>1583000</v>
      </c>
      <c r="P90" s="48">
        <v>1583000</v>
      </c>
      <c r="Q90" s="48">
        <v>1583000</v>
      </c>
      <c r="R90" s="48">
        <v>1583000</v>
      </c>
      <c r="S90" s="46">
        <f t="shared" si="6"/>
        <v>18996000</v>
      </c>
      <c r="T90" s="46">
        <f>S90/12</f>
        <v>1583000</v>
      </c>
      <c r="U90" s="73">
        <f t="shared" si="3"/>
        <v>20579000</v>
      </c>
      <c r="W90" s="29"/>
    </row>
    <row r="91" spans="1:23" s="5" customFormat="1" ht="21.75" customHeight="1" thickBot="1">
      <c r="A91" s="76">
        <v>79</v>
      </c>
      <c r="B91" s="77"/>
      <c r="C91" s="91">
        <v>4157139</v>
      </c>
      <c r="D91" s="78" t="s">
        <v>75</v>
      </c>
      <c r="E91" s="18">
        <v>113</v>
      </c>
      <c r="F91" s="75" t="s">
        <v>20</v>
      </c>
      <c r="G91" s="48">
        <v>200000</v>
      </c>
      <c r="H91" s="48">
        <v>200000</v>
      </c>
      <c r="I91" s="48">
        <v>200000</v>
      </c>
      <c r="J91" s="48">
        <v>200000</v>
      </c>
      <c r="K91" s="48">
        <v>200000</v>
      </c>
      <c r="L91" s="48">
        <v>200000</v>
      </c>
      <c r="M91" s="48">
        <v>200000</v>
      </c>
      <c r="N91" s="48">
        <v>200000</v>
      </c>
      <c r="O91" s="48">
        <v>200000</v>
      </c>
      <c r="P91" s="48">
        <v>200000</v>
      </c>
      <c r="Q91" s="48">
        <v>200000</v>
      </c>
      <c r="R91" s="48">
        <v>200000</v>
      </c>
      <c r="S91" s="46">
        <f t="shared" si="6"/>
        <v>2400000</v>
      </c>
      <c r="T91" s="46"/>
      <c r="U91" s="73">
        <f t="shared" si="3"/>
        <v>2400000</v>
      </c>
      <c r="W91" s="29"/>
    </row>
    <row r="92" spans="1:23" s="5" customFormat="1" ht="21.75" customHeight="1" thickBot="1">
      <c r="A92" s="76">
        <v>80</v>
      </c>
      <c r="B92" s="77"/>
      <c r="C92" s="91">
        <v>1653168</v>
      </c>
      <c r="D92" s="78" t="s">
        <v>76</v>
      </c>
      <c r="E92" s="18">
        <v>112</v>
      </c>
      <c r="F92" s="75" t="s">
        <v>67</v>
      </c>
      <c r="G92" s="48">
        <v>1583000</v>
      </c>
      <c r="H92" s="48">
        <v>1583000</v>
      </c>
      <c r="I92" s="48">
        <v>1583000</v>
      </c>
      <c r="J92" s="48">
        <v>1583000</v>
      </c>
      <c r="K92" s="48">
        <v>1583000</v>
      </c>
      <c r="L92" s="48">
        <v>1583000</v>
      </c>
      <c r="M92" s="48">
        <v>1583000</v>
      </c>
      <c r="N92" s="48">
        <v>1583000</v>
      </c>
      <c r="O92" s="48">
        <v>1583000</v>
      </c>
      <c r="P92" s="48">
        <v>1583000</v>
      </c>
      <c r="Q92" s="48">
        <v>1583000</v>
      </c>
      <c r="R92" s="48">
        <v>1583000</v>
      </c>
      <c r="S92" s="46">
        <f t="shared" si="6"/>
        <v>18996000</v>
      </c>
      <c r="T92" s="46">
        <f>S92/12</f>
        <v>1583000</v>
      </c>
      <c r="U92" s="73">
        <f t="shared" si="3"/>
        <v>20579000</v>
      </c>
      <c r="W92" s="29"/>
    </row>
    <row r="93" spans="1:23" s="5" customFormat="1" ht="21.75" customHeight="1" thickBot="1">
      <c r="A93" s="76">
        <v>81</v>
      </c>
      <c r="B93" s="77"/>
      <c r="C93" s="91">
        <v>1653168</v>
      </c>
      <c r="D93" s="78" t="s">
        <v>76</v>
      </c>
      <c r="E93" s="18">
        <v>113</v>
      </c>
      <c r="F93" s="75" t="s">
        <v>20</v>
      </c>
      <c r="G93" s="48">
        <v>200000</v>
      </c>
      <c r="H93" s="48">
        <v>200000</v>
      </c>
      <c r="I93" s="48">
        <v>200000</v>
      </c>
      <c r="J93" s="48">
        <v>200000</v>
      </c>
      <c r="K93" s="48">
        <v>200000</v>
      </c>
      <c r="L93" s="48">
        <v>200000</v>
      </c>
      <c r="M93" s="48">
        <v>200000</v>
      </c>
      <c r="N93" s="48">
        <v>200000</v>
      </c>
      <c r="O93" s="48">
        <v>200000</v>
      </c>
      <c r="P93" s="48">
        <v>200000</v>
      </c>
      <c r="Q93" s="48">
        <v>200000</v>
      </c>
      <c r="R93" s="48">
        <v>200000</v>
      </c>
      <c r="S93" s="46">
        <f t="shared" si="6"/>
        <v>2400000</v>
      </c>
      <c r="T93" s="46"/>
      <c r="U93" s="79">
        <f t="shared" si="3"/>
        <v>2400000</v>
      </c>
      <c r="W93" s="29"/>
    </row>
    <row r="94" spans="1:23" s="5" customFormat="1" ht="21.75" customHeight="1" thickBot="1">
      <c r="A94" s="76">
        <v>82</v>
      </c>
      <c r="B94" s="77"/>
      <c r="C94" s="91">
        <v>1400589</v>
      </c>
      <c r="D94" s="78" t="s">
        <v>77</v>
      </c>
      <c r="E94" s="18">
        <v>112</v>
      </c>
      <c r="F94" s="75" t="s">
        <v>67</v>
      </c>
      <c r="G94" s="48">
        <v>1583000</v>
      </c>
      <c r="H94" s="48">
        <v>1583000</v>
      </c>
      <c r="I94" s="48">
        <v>1583000</v>
      </c>
      <c r="J94" s="48">
        <v>1583000</v>
      </c>
      <c r="K94" s="48">
        <v>1583000</v>
      </c>
      <c r="L94" s="48">
        <v>1583000</v>
      </c>
      <c r="M94" s="48">
        <v>1583000</v>
      </c>
      <c r="N94" s="48">
        <v>1583000</v>
      </c>
      <c r="O94" s="48">
        <v>1583000</v>
      </c>
      <c r="P94" s="48">
        <v>1583000</v>
      </c>
      <c r="Q94" s="48">
        <v>1583000</v>
      </c>
      <c r="R94" s="48">
        <v>1583000</v>
      </c>
      <c r="S94" s="46">
        <f t="shared" si="6"/>
        <v>18996000</v>
      </c>
      <c r="T94" s="46">
        <f>S94/12</f>
        <v>1583000</v>
      </c>
      <c r="U94" s="79">
        <f t="shared" si="3"/>
        <v>20579000</v>
      </c>
      <c r="W94" s="29"/>
    </row>
    <row r="95" spans="1:23" s="5" customFormat="1" ht="21.75" customHeight="1" thickBot="1">
      <c r="A95" s="76">
        <v>83</v>
      </c>
      <c r="B95" s="77"/>
      <c r="C95" s="91">
        <v>1400589</v>
      </c>
      <c r="D95" s="78" t="s">
        <v>77</v>
      </c>
      <c r="E95" s="18">
        <v>113</v>
      </c>
      <c r="F95" s="75" t="s">
        <v>20</v>
      </c>
      <c r="G95" s="48">
        <v>200000</v>
      </c>
      <c r="H95" s="48">
        <v>200000</v>
      </c>
      <c r="I95" s="48">
        <v>200000</v>
      </c>
      <c r="J95" s="48">
        <v>200000</v>
      </c>
      <c r="K95" s="48">
        <v>200000</v>
      </c>
      <c r="L95" s="48">
        <v>200000</v>
      </c>
      <c r="M95" s="48">
        <v>200000</v>
      </c>
      <c r="N95" s="48">
        <v>200000</v>
      </c>
      <c r="O95" s="48">
        <v>200000</v>
      </c>
      <c r="P95" s="48">
        <v>200000</v>
      </c>
      <c r="Q95" s="48">
        <v>200000</v>
      </c>
      <c r="R95" s="48">
        <v>200000</v>
      </c>
      <c r="S95" s="46">
        <f t="shared" si="6"/>
        <v>2400000</v>
      </c>
      <c r="T95" s="46"/>
      <c r="U95" s="79">
        <f t="shared" si="3"/>
        <v>2400000</v>
      </c>
      <c r="W95" s="29"/>
    </row>
    <row r="96" spans="1:23" s="5" customFormat="1" ht="21.75" customHeight="1" thickBot="1">
      <c r="A96" s="76">
        <v>84</v>
      </c>
      <c r="B96" s="77"/>
      <c r="C96" s="91">
        <v>2478934</v>
      </c>
      <c r="D96" s="78" t="s">
        <v>78</v>
      </c>
      <c r="E96" s="18">
        <v>112</v>
      </c>
      <c r="F96" s="75" t="s">
        <v>67</v>
      </c>
      <c r="G96" s="48">
        <v>1583000</v>
      </c>
      <c r="H96" s="48">
        <v>1583000</v>
      </c>
      <c r="I96" s="48">
        <v>1583000</v>
      </c>
      <c r="J96" s="48">
        <v>1583000</v>
      </c>
      <c r="K96" s="48">
        <v>1583000</v>
      </c>
      <c r="L96" s="48">
        <v>1583000</v>
      </c>
      <c r="M96" s="48">
        <v>1583000</v>
      </c>
      <c r="N96" s="48">
        <v>1583000</v>
      </c>
      <c r="O96" s="48">
        <v>1583000</v>
      </c>
      <c r="P96" s="48">
        <v>1583000</v>
      </c>
      <c r="Q96" s="48">
        <v>1583000</v>
      </c>
      <c r="R96" s="48">
        <v>1583000</v>
      </c>
      <c r="S96" s="46">
        <f t="shared" si="6"/>
        <v>18996000</v>
      </c>
      <c r="T96" s="46">
        <f>S96/12</f>
        <v>1583000</v>
      </c>
      <c r="U96" s="79">
        <f t="shared" si="3"/>
        <v>20579000</v>
      </c>
      <c r="W96" s="29"/>
    </row>
    <row r="97" spans="1:23" s="5" customFormat="1" ht="21.75" customHeight="1" thickBot="1">
      <c r="A97" s="76">
        <v>85</v>
      </c>
      <c r="B97" s="77"/>
      <c r="C97" s="91">
        <v>2478934</v>
      </c>
      <c r="D97" s="78" t="s">
        <v>78</v>
      </c>
      <c r="E97" s="18">
        <v>113</v>
      </c>
      <c r="F97" s="75" t="s">
        <v>20</v>
      </c>
      <c r="G97" s="48">
        <v>200000</v>
      </c>
      <c r="H97" s="48">
        <v>200000</v>
      </c>
      <c r="I97" s="48">
        <v>200000</v>
      </c>
      <c r="J97" s="48">
        <v>200000</v>
      </c>
      <c r="K97" s="48">
        <v>200000</v>
      </c>
      <c r="L97" s="48">
        <v>200000</v>
      </c>
      <c r="M97" s="48">
        <v>200000</v>
      </c>
      <c r="N97" s="48">
        <v>200000</v>
      </c>
      <c r="O97" s="48">
        <v>200000</v>
      </c>
      <c r="P97" s="48">
        <v>200000</v>
      </c>
      <c r="Q97" s="48">
        <v>200000</v>
      </c>
      <c r="R97" s="48">
        <v>200000</v>
      </c>
      <c r="S97" s="46">
        <f t="shared" si="6"/>
        <v>2400000</v>
      </c>
      <c r="T97" s="46"/>
      <c r="U97" s="79">
        <f t="shared" si="3"/>
        <v>2400000</v>
      </c>
      <c r="W97" s="29"/>
    </row>
    <row r="98" spans="1:23" s="5" customFormat="1" ht="21.75" customHeight="1" thickBot="1">
      <c r="A98" s="76">
        <v>86</v>
      </c>
      <c r="B98" s="77"/>
      <c r="C98" s="91">
        <v>2990374</v>
      </c>
      <c r="D98" s="78" t="s">
        <v>79</v>
      </c>
      <c r="E98" s="18">
        <v>112</v>
      </c>
      <c r="F98" s="75" t="s">
        <v>67</v>
      </c>
      <c r="G98" s="48">
        <v>1583000</v>
      </c>
      <c r="H98" s="48">
        <v>1583000</v>
      </c>
      <c r="I98" s="48">
        <v>1583000</v>
      </c>
      <c r="J98" s="48">
        <v>1583000</v>
      </c>
      <c r="K98" s="48">
        <v>1583000</v>
      </c>
      <c r="L98" s="48">
        <v>1583000</v>
      </c>
      <c r="M98" s="48">
        <v>1583000</v>
      </c>
      <c r="N98" s="48">
        <v>1583000</v>
      </c>
      <c r="O98" s="48">
        <v>1583000</v>
      </c>
      <c r="P98" s="48">
        <v>1583000</v>
      </c>
      <c r="Q98" s="48">
        <v>1583000</v>
      </c>
      <c r="R98" s="48">
        <v>1583000</v>
      </c>
      <c r="S98" s="46">
        <f t="shared" si="6"/>
        <v>18996000</v>
      </c>
      <c r="T98" s="46">
        <f>S98/12</f>
        <v>1583000</v>
      </c>
      <c r="U98" s="79">
        <f t="shared" si="3"/>
        <v>20579000</v>
      </c>
      <c r="W98" s="29"/>
    </row>
    <row r="99" spans="1:23" s="5" customFormat="1" ht="21.75" customHeight="1" thickBot="1">
      <c r="A99" s="76">
        <v>87</v>
      </c>
      <c r="B99" s="77"/>
      <c r="C99" s="91">
        <v>2990374</v>
      </c>
      <c r="D99" s="78" t="s">
        <v>79</v>
      </c>
      <c r="E99" s="18">
        <v>113</v>
      </c>
      <c r="F99" s="75" t="s">
        <v>20</v>
      </c>
      <c r="G99" s="48">
        <v>200000</v>
      </c>
      <c r="H99" s="48">
        <v>200000</v>
      </c>
      <c r="I99" s="48">
        <v>200000</v>
      </c>
      <c r="J99" s="48">
        <v>200000</v>
      </c>
      <c r="K99" s="48">
        <v>200000</v>
      </c>
      <c r="L99" s="48">
        <v>200000</v>
      </c>
      <c r="M99" s="48">
        <v>200000</v>
      </c>
      <c r="N99" s="48">
        <v>200000</v>
      </c>
      <c r="O99" s="48">
        <v>200000</v>
      </c>
      <c r="P99" s="48">
        <v>200000</v>
      </c>
      <c r="Q99" s="48">
        <v>200000</v>
      </c>
      <c r="R99" s="48">
        <v>200000</v>
      </c>
      <c r="S99" s="46">
        <v>200000</v>
      </c>
      <c r="T99" s="46"/>
      <c r="U99" s="79">
        <v>2400000</v>
      </c>
      <c r="W99" s="29"/>
    </row>
    <row r="100" spans="1:23" s="5" customFormat="1" ht="21.75" customHeight="1">
      <c r="A100" s="76">
        <v>88</v>
      </c>
      <c r="B100" s="77"/>
      <c r="C100" s="91">
        <v>2491723</v>
      </c>
      <c r="D100" s="78" t="s">
        <v>80</v>
      </c>
      <c r="E100" s="18">
        <v>111</v>
      </c>
      <c r="F100" s="75" t="s">
        <v>19</v>
      </c>
      <c r="G100" s="48">
        <v>1500000</v>
      </c>
      <c r="H100" s="48">
        <v>1500000</v>
      </c>
      <c r="I100" s="48">
        <v>1500000</v>
      </c>
      <c r="J100" s="48">
        <v>1500000</v>
      </c>
      <c r="K100" s="48">
        <v>1500000</v>
      </c>
      <c r="L100" s="48">
        <v>1500000</v>
      </c>
      <c r="M100" s="48">
        <v>1500000</v>
      </c>
      <c r="N100" s="48">
        <v>1500000</v>
      </c>
      <c r="O100" s="48">
        <v>1500000</v>
      </c>
      <c r="P100" s="48">
        <v>1500000</v>
      </c>
      <c r="Q100" s="48">
        <v>1500000</v>
      </c>
      <c r="R100" s="48">
        <v>1500000</v>
      </c>
      <c r="S100" s="46">
        <f t="shared" si="6"/>
        <v>18000000</v>
      </c>
      <c r="T100" s="46">
        <f>S100/12</f>
        <v>1500000</v>
      </c>
      <c r="U100" s="79">
        <f t="shared" si="3"/>
        <v>19500000</v>
      </c>
      <c r="W100" s="29"/>
    </row>
    <row r="101" spans="1:19" ht="14.25">
      <c r="A101" s="102"/>
      <c r="B101" s="102"/>
      <c r="C101" s="102"/>
      <c r="D101" s="103"/>
      <c r="S101" s="46">
        <f t="shared" si="6"/>
        <v>0</v>
      </c>
    </row>
    <row r="102" spans="1:23" s="5" customFormat="1" ht="28.5" customHeight="1">
      <c r="A102" s="128" t="s">
        <v>16</v>
      </c>
      <c r="B102" s="128"/>
      <c r="C102" s="128"/>
      <c r="D102" s="128"/>
      <c r="E102" s="34"/>
      <c r="F102" s="30"/>
      <c r="G102" s="33">
        <f aca="true" t="shared" si="8" ref="G102:U102">SUM(G9:G100)</f>
        <v>103246000</v>
      </c>
      <c r="H102" s="33">
        <f t="shared" si="8"/>
        <v>109846000</v>
      </c>
      <c r="I102" s="33">
        <f t="shared" si="8"/>
        <v>112746000</v>
      </c>
      <c r="J102" s="33">
        <f t="shared" si="8"/>
        <v>116546000</v>
      </c>
      <c r="K102" s="33">
        <f t="shared" si="8"/>
        <v>119546000</v>
      </c>
      <c r="L102" s="33">
        <f t="shared" si="8"/>
        <v>123696000</v>
      </c>
      <c r="M102" s="33">
        <f t="shared" si="8"/>
        <v>120796000</v>
      </c>
      <c r="N102" s="33">
        <f t="shared" si="8"/>
        <v>118846000</v>
      </c>
      <c r="O102" s="33">
        <f t="shared" si="8"/>
        <v>115346000</v>
      </c>
      <c r="P102" s="33">
        <f t="shared" si="8"/>
        <v>115346000</v>
      </c>
      <c r="Q102" s="33">
        <f t="shared" si="8"/>
        <v>115346000</v>
      </c>
      <c r="R102" s="33">
        <f t="shared" si="8"/>
        <v>118846000</v>
      </c>
      <c r="S102" s="33">
        <f t="shared" si="8"/>
        <v>1388152000</v>
      </c>
      <c r="T102" s="33">
        <f t="shared" si="8"/>
        <v>104266832.66666666</v>
      </c>
      <c r="U102" s="33">
        <f t="shared" si="8"/>
        <v>1494618832.6666665</v>
      </c>
      <c r="W102" s="29"/>
    </row>
    <row r="103" spans="1:21" s="5" customFormat="1" ht="28.5" customHeight="1">
      <c r="A103" s="6"/>
      <c r="B103" s="6"/>
      <c r="C103" s="16"/>
      <c r="D103" s="13"/>
      <c r="E103" s="8"/>
      <c r="F103" s="13"/>
      <c r="G103" s="14"/>
      <c r="H103" s="15"/>
      <c r="I103" s="15"/>
      <c r="J103" s="15"/>
      <c r="K103" s="15"/>
      <c r="L103" s="10"/>
      <c r="M103" s="10"/>
      <c r="N103" s="10"/>
      <c r="O103" s="10"/>
      <c r="P103" s="10"/>
      <c r="Q103" s="11"/>
      <c r="R103" s="10"/>
      <c r="S103" s="12"/>
      <c r="T103" s="12"/>
      <c r="U103" s="12"/>
    </row>
    <row r="104" spans="1:21" s="5" customFormat="1" ht="28.5" customHeight="1">
      <c r="A104" s="6"/>
      <c r="B104" s="6"/>
      <c r="C104" s="7"/>
      <c r="D104" s="8"/>
      <c r="E104" s="1"/>
      <c r="F104" s="8"/>
      <c r="G104" s="9"/>
      <c r="H104" s="10"/>
      <c r="I104" s="10"/>
      <c r="J104" s="10"/>
      <c r="K104" s="10"/>
      <c r="L104" s="10"/>
      <c r="M104" s="10"/>
      <c r="N104" s="10"/>
      <c r="O104" s="10"/>
      <c r="P104" s="10"/>
      <c r="Q104" s="11"/>
      <c r="R104" s="10"/>
      <c r="S104" s="12">
        <f>+S102+T102</f>
        <v>1492418832.6666667</v>
      </c>
      <c r="T104" s="12">
        <f>+U102-S104</f>
        <v>2199999.9999997616</v>
      </c>
      <c r="U104" s="12"/>
    </row>
  </sheetData>
  <sheetProtection/>
  <autoFilter ref="A8:U104"/>
  <mergeCells count="24">
    <mergeCell ref="U12:U13"/>
    <mergeCell ref="U15:U16"/>
    <mergeCell ref="A102:D102"/>
    <mergeCell ref="U19:U20"/>
    <mergeCell ref="D19:D20"/>
    <mergeCell ref="B19:B20"/>
    <mergeCell ref="C19:C20"/>
    <mergeCell ref="C12:C13"/>
    <mergeCell ref="A19:A20"/>
    <mergeCell ref="A12:A13"/>
    <mergeCell ref="A6:Q6"/>
    <mergeCell ref="A7:Q7"/>
    <mergeCell ref="A9:A11"/>
    <mergeCell ref="B9:B11"/>
    <mergeCell ref="C9:C11"/>
    <mergeCell ref="A1:U5"/>
    <mergeCell ref="U9:U11"/>
    <mergeCell ref="D9:D11"/>
    <mergeCell ref="B12:B13"/>
    <mergeCell ref="D12:D13"/>
    <mergeCell ref="A15:A16"/>
    <mergeCell ref="B15:B16"/>
    <mergeCell ref="C15:C16"/>
    <mergeCell ref="D15:D16"/>
  </mergeCells>
  <printOptions horizontalCentered="1"/>
  <pageMargins left="0.16" right="0.16" top="0.21" bottom="0.47" header="0.15748031496062992" footer="0.16"/>
  <pageSetup fitToHeight="0" horizontalDpi="300" verticalDpi="300" orientation="landscape" paperSize="5" scale="4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usuario</cp:lastModifiedBy>
  <cp:lastPrinted>2015-12-01T16:35:26Z</cp:lastPrinted>
  <dcterms:created xsi:type="dcterms:W3CDTF">2003-03-07T14:03:57Z</dcterms:created>
  <dcterms:modified xsi:type="dcterms:W3CDTF">2017-01-30T17:01:06Z</dcterms:modified>
  <cp:category/>
  <cp:version/>
  <cp:contentType/>
  <cp:contentStatus/>
</cp:coreProperties>
</file>